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124226"/>
  <mc:AlternateContent xmlns:mc="http://schemas.openxmlformats.org/markup-compatibility/2006">
    <mc:Choice Requires="x15">
      <x15ac:absPath xmlns:x15ac="http://schemas.microsoft.com/office/spreadsheetml/2010/11/ac" url="\\NTSVR16\Datas\Services\Juridique\Public\MARCHES PUBLICS\Marches PDL - sup.40k\2025\2025-15 CVC\"/>
    </mc:Choice>
  </mc:AlternateContent>
  <xr:revisionPtr revIDLastSave="0" documentId="13_ncr:1_{47171B18-163A-4B9D-A72F-81FEF770E30A}" xr6:coauthVersionLast="47" xr6:coauthVersionMax="47" xr10:uidLastSave="{00000000-0000-0000-0000-000000000000}"/>
  <bookViews>
    <workbookView xWindow="-108" yWindow="-108" windowWidth="23256" windowHeight="12576" tabRatio="883" xr2:uid="{FC1E3E06-C5E0-42A3-BAE5-68B2531472D8}"/>
  </bookViews>
  <sheets>
    <sheet name="Lot 3 DQE Climatisation " sheetId="33" r:id="rId1"/>
    <sheet name="Lot 1 DQE Chaudières" sheetId="32" r:id="rId2"/>
    <sheet name="Lot 2 DQE Vmc" sheetId="35" r:id="rId3"/>
    <sheet name="Lot 4 DQE GTB" sheetId="34" r:id="rId4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7" i="33" l="1"/>
  <c r="F36" i="33"/>
  <c r="F35" i="33"/>
  <c r="F34" i="33"/>
  <c r="F33" i="33"/>
  <c r="F32" i="33"/>
  <c r="F31" i="33"/>
  <c r="F30" i="33"/>
  <c r="F29" i="33"/>
  <c r="F64" i="33"/>
  <c r="F66" i="33" s="1"/>
  <c r="F58" i="33"/>
  <c r="F60" i="33" s="1"/>
  <c r="F19" i="33"/>
  <c r="F20" i="33"/>
  <c r="F21" i="33"/>
  <c r="F18" i="33"/>
  <c r="F13" i="33"/>
  <c r="F12" i="33"/>
  <c r="F7" i="33"/>
  <c r="F6" i="33"/>
  <c r="F38" i="35"/>
  <c r="F24" i="35"/>
  <c r="F25" i="35"/>
  <c r="F23" i="35"/>
  <c r="F17" i="35"/>
  <c r="F18" i="35"/>
  <c r="F16" i="35"/>
  <c r="F8" i="35"/>
  <c r="F9" i="35"/>
  <c r="F10" i="35"/>
  <c r="F7" i="35"/>
  <c r="F51" i="32"/>
  <c r="F52" i="32" s="1"/>
  <c r="F56" i="32"/>
  <c r="F58" i="32" s="1"/>
  <c r="F47" i="32"/>
  <c r="F46" i="32"/>
  <c r="F70" i="35"/>
  <c r="F69" i="35"/>
  <c r="F68" i="35"/>
  <c r="F72" i="35" s="1"/>
  <c r="F52" i="33"/>
  <c r="F54" i="33" s="1"/>
  <c r="F33" i="32"/>
  <c r="F35" i="32" s="1"/>
  <c r="F27" i="32"/>
  <c r="F29" i="32" s="1"/>
  <c r="F62" i="35"/>
  <c r="F61" i="35"/>
  <c r="F60" i="35"/>
  <c r="F59" i="35"/>
  <c r="F58" i="35"/>
  <c r="F57" i="35"/>
  <c r="F46" i="33"/>
  <c r="F45" i="33"/>
  <c r="F44" i="33"/>
  <c r="F43" i="33"/>
  <c r="F42" i="33"/>
  <c r="F41" i="33"/>
  <c r="F40" i="33"/>
  <c r="F39" i="33"/>
  <c r="F38" i="33"/>
  <c r="F28" i="33"/>
  <c r="F27" i="33"/>
  <c r="F26" i="33"/>
  <c r="F51" i="35"/>
  <c r="F50" i="35"/>
  <c r="F49" i="35"/>
  <c r="F41" i="32"/>
  <c r="F40" i="32"/>
  <c r="F39" i="32"/>
  <c r="F38" i="32"/>
  <c r="F42" i="35"/>
  <c r="F41" i="35"/>
  <c r="F40" i="35"/>
  <c r="F39" i="35"/>
  <c r="F32" i="35"/>
  <c r="F31" i="35"/>
  <c r="F30" i="35"/>
  <c r="F21" i="32"/>
  <c r="F23" i="32" s="1"/>
  <c r="F14" i="32"/>
  <c r="F16" i="32" s="1"/>
  <c r="F7" i="34"/>
  <c r="F9" i="34" s="1"/>
  <c r="F11" i="34" s="1"/>
  <c r="F7" i="32"/>
  <c r="F9" i="32" s="1"/>
  <c r="F64" i="35" l="1"/>
  <c r="F74" i="35" s="1"/>
  <c r="F44" i="35"/>
  <c r="F53" i="35"/>
  <c r="F48" i="32"/>
  <c r="F48" i="33"/>
  <c r="F23" i="33"/>
  <c r="F9" i="33"/>
  <c r="F15" i="33"/>
  <c r="F27" i="35"/>
  <c r="F34" i="35"/>
  <c r="F20" i="35"/>
  <c r="F12" i="35"/>
  <c r="F43" i="32"/>
  <c r="F60" i="32" l="1"/>
  <c r="F68" i="33"/>
</calcChain>
</file>

<file path=xl/sharedStrings.xml><?xml version="1.0" encoding="utf-8"?>
<sst xmlns="http://schemas.openxmlformats.org/spreadsheetml/2006/main" count="350" uniqueCount="115">
  <si>
    <t>Le Titulaire</t>
  </si>
  <si>
    <t>Signature précédée de "Lu et approuvé"</t>
  </si>
  <si>
    <t>N°</t>
  </si>
  <si>
    <t>Site</t>
  </si>
  <si>
    <t>Description du matériel</t>
  </si>
  <si>
    <t xml:space="preserve">Quantité </t>
  </si>
  <si>
    <t>Prix unitaire HT</t>
  </si>
  <si>
    <t>Prix Total</t>
  </si>
  <si>
    <t>A…..............................................................Le…...................................................</t>
  </si>
  <si>
    <t xml:space="preserve">
•	Roof Top Cellule 5 Lennox FAH120 (22000 m3/h - R410A - 120kW froid et 73kW chaud) </t>
  </si>
  <si>
    <t xml:space="preserve">Aérothermes Frico Panther 6-15 </t>
  </si>
  <si>
    <t xml:space="preserve">VRV Mitsubishi PURY-P400/450/550YNW-A 500 (R410A - 56kW froid et 12kW chaud) </t>
  </si>
  <si>
    <t xml:space="preserve">Gainable Poste d'accueil/contrôle </t>
  </si>
  <si>
    <t xml:space="preserve">Gainable Bureau Visiteur </t>
  </si>
  <si>
    <t xml:space="preserve">
Gainable Bureau Direction + Salle de Réunion </t>
  </si>
  <si>
    <t xml:space="preserve">Gainable Salle de réunion </t>
  </si>
  <si>
    <t xml:space="preserve">Gainable Réfectoire 50p </t>
  </si>
  <si>
    <t xml:space="preserve">Gainable L.Chauffeur </t>
  </si>
  <si>
    <t>Mono Split Mural Daikin FTXB-C (R410A - 5kW froid et 5kW chaud)</t>
  </si>
  <si>
    <t xml:space="preserve">Adoucisseur Permo TWT6025 </t>
  </si>
  <si>
    <t xml:space="preserve">CTA Bureaux Lennox 3160/3000 m3/h </t>
  </si>
  <si>
    <t xml:space="preserve">CTA Vestiaires Lennox 1085/1315 m3/h </t>
  </si>
  <si>
    <t xml:space="preserve">Tourelle d'extraction Vim TEDH F400 - TEDV F400 </t>
  </si>
  <si>
    <t xml:space="preserve">Caisson d'extraction Vim KMDT Ecowatt </t>
  </si>
  <si>
    <t>H05 collecteur 05</t>
  </si>
  <si>
    <r>
      <t xml:space="preserve">
</t>
    </r>
    <r>
      <rPr>
        <b/>
        <sz val="14"/>
        <color indexed="8"/>
        <rFont val="Arial"/>
        <family val="2"/>
      </rPr>
      <t>BATIMENT 16</t>
    </r>
  </si>
  <si>
    <t xml:space="preserve">Extracteurs VMC </t>
  </si>
  <si>
    <t>BATIMENT 16</t>
  </si>
  <si>
    <t xml:space="preserve">3 Unités extérieures Toshiba MMY-SAP0806HT8P-E de 22.4 kW froid </t>
  </si>
  <si>
    <t xml:space="preserve">Unités intérieures gainables 
</t>
  </si>
  <si>
    <t xml:space="preserve">ballons ECS de 200L 
</t>
  </si>
  <si>
    <t>Batiment AetB</t>
  </si>
  <si>
    <t xml:space="preserve">Bouches VMC (sanitaires) </t>
  </si>
  <si>
    <r>
      <rPr>
        <b/>
        <sz val="14"/>
        <color indexed="8"/>
        <rFont val="Arial"/>
        <family val="2"/>
      </rPr>
      <t>BATIMENT F et L</t>
    </r>
    <r>
      <rPr>
        <sz val="14"/>
        <color indexed="8"/>
        <rFont val="Arial"/>
        <family val="2"/>
      </rPr>
      <t xml:space="preserve">
</t>
    </r>
  </si>
  <si>
    <r>
      <t xml:space="preserve">
</t>
    </r>
    <r>
      <rPr>
        <b/>
        <sz val="14"/>
        <color indexed="8"/>
        <rFont val="Arial"/>
        <family val="2"/>
      </rPr>
      <t>BATIMENT F et L 2 étages</t>
    </r>
  </si>
  <si>
    <t xml:space="preserve">BATIMENT FetL </t>
  </si>
  <si>
    <t xml:space="preserve">Batiment I </t>
  </si>
  <si>
    <t>Batiment Q</t>
  </si>
  <si>
    <t>Monosplits</t>
  </si>
  <si>
    <t>Batiment V</t>
  </si>
  <si>
    <t xml:space="preserve">Monosplit local archives  </t>
  </si>
  <si>
    <t>BATIMENT V</t>
  </si>
  <si>
    <t>Gestion informatique de la GTB</t>
  </si>
  <si>
    <t xml:space="preserve">TOTAL </t>
  </si>
  <si>
    <t xml:space="preserve">Détail quantitatif et estimatif (DQE) - Climatisation </t>
  </si>
  <si>
    <t>Détail quantitatif et estimatif (DQE) - Chaudières</t>
  </si>
  <si>
    <t>Détail quantitatif et estimatif (DQE) - VMC</t>
  </si>
  <si>
    <t>Détail quantitatif et estimatif (DQE) - GTB</t>
  </si>
  <si>
    <t>Bâtiment 16</t>
  </si>
  <si>
    <t>Bâtiment 37
cellule 1/2/3</t>
  </si>
  <si>
    <r>
      <rPr>
        <sz val="14"/>
        <color rgb="FF000000"/>
        <rFont val="Arial"/>
        <family val="2"/>
      </rPr>
      <t>Bâtiment 37</t>
    </r>
    <r>
      <rPr>
        <b/>
        <sz val="14"/>
        <color indexed="8"/>
        <rFont val="Arial"/>
        <family val="2"/>
      </rPr>
      <t xml:space="preserve"> </t>
    </r>
    <r>
      <rPr>
        <sz val="14"/>
        <color indexed="8"/>
        <rFont val="Arial"/>
        <family val="2"/>
      </rPr>
      <t xml:space="preserve">
Cellule 5</t>
    </r>
  </si>
  <si>
    <t>Bâtiment 37</t>
  </si>
  <si>
    <t>BATIMENT 14</t>
  </si>
  <si>
    <t>BATIMENT 15</t>
  </si>
  <si>
    <t>BATIMENT 2/4</t>
  </si>
  <si>
    <t>BATIMENT H</t>
  </si>
  <si>
    <r>
      <rPr>
        <b/>
        <sz val="12"/>
        <color indexed="8"/>
        <rFont val="Arial"/>
        <family val="2"/>
      </rPr>
      <t>BATIMENT 16</t>
    </r>
    <r>
      <rPr>
        <sz val="12"/>
        <color indexed="8"/>
        <rFont val="Arial"/>
        <family val="2"/>
      </rPr>
      <t xml:space="preserve">
</t>
    </r>
  </si>
  <si>
    <t>BATIMENT 38</t>
  </si>
  <si>
    <t>BATIMENT 37</t>
  </si>
  <si>
    <t xml:space="preserve">1 Pompe double chauffage </t>
  </si>
  <si>
    <t xml:space="preserve">Détection gaz Oldham MX15 </t>
  </si>
  <si>
    <t xml:space="preserve">Vase d'expansion </t>
  </si>
  <si>
    <t xml:space="preserve">Chaudière HOVAL Ultragas 1000kW </t>
  </si>
  <si>
    <t xml:space="preserve">Adoucisseur
</t>
  </si>
  <si>
    <t xml:space="preserve">Adoucisseur 
</t>
  </si>
  <si>
    <t>Marque : WEISHAUPT
Type :  WTC-GB 90-A
Puissance nominale :  90 kW
Date de mise en service : 01/01/2016
Fluide produit : Eau chaude
Combustible : Gaz naturel
Type de modulation : Modulant</t>
  </si>
  <si>
    <t>Marque : VIESMANN
Type :  VITOROND 200
Puissance nominale :  440 kW
Date de mise en service : 01/01/2005
Fluide produit : Eau chaude
Combustible : Fuel domestique
Type de modulation : Modulant</t>
  </si>
  <si>
    <t xml:space="preserve">1 chaudière gaz
Marque : Buderus
Type :  Logano G234
Puissance nominale : 44 kW
Date de mise en service : 01/01/2011
Fluide produit : Eau chaude
Combustible : Gaz Naturel
Type de modulation : Tout ou rien
</t>
  </si>
  <si>
    <t xml:space="preserve">Chaudière Gaz 
Marque : De Dietrich
Type :  DTG 130-65 Eco. Nox Plus
Puissance nominale : 65 kW
Date de mise en service : 01/01/2013
Fluide produit : Eau chaude
Combustible : Gaz Naturel
Type de modulation : Modulant
</t>
  </si>
  <si>
    <t xml:space="preserve"> 
1 Chaudière Fioul Marque : De Dietrich
Type :  GTU C 125 FF
Puissance nominale : 34 kW
Date de mise en service : 01/11/2014
Fluide produit : Eau chaude
Combustible : Fuel domestique
Type de modulation : Tout ou rien</t>
  </si>
  <si>
    <t xml:space="preserve">24 Aérothermes Eau </t>
  </si>
  <si>
    <t xml:space="preserve">Réseau de gaine Ø125 à Ø350 → 90ml </t>
  </si>
  <si>
    <t xml:space="preserve">Bouches VMC (sanitaires, bureaux) </t>
  </si>
  <si>
    <t xml:space="preserve">Diffuseurs (restaurant) </t>
  </si>
  <si>
    <t>Groupe moteur en toiture terrasse</t>
  </si>
  <si>
    <t xml:space="preserve">Réseau de gaine Ø125 à Ø350 → 50ml </t>
  </si>
  <si>
    <t xml:space="preserve">Bouches VMC (vestiaires, douches, sanitaires, bureaux) </t>
  </si>
  <si>
    <t>Groupes moteur (accès skydome par le service informatique)</t>
  </si>
  <si>
    <t xml:space="preserve">Groupes moteur en toiture terrasse </t>
  </si>
  <si>
    <t xml:space="preserve">Groupes moteur </t>
  </si>
  <si>
    <t xml:space="preserve">Réseau de gaine </t>
  </si>
  <si>
    <t xml:space="preserve">Centrales de traitement d’air  </t>
  </si>
  <si>
    <t xml:space="preserve">Réseau de gaine Ø125 à Ø350 → 60ml </t>
  </si>
  <si>
    <t xml:space="preserve">Bouches VMC (sanitaires, bureaux, vestiaires, couloir, bureau responsable) </t>
  </si>
  <si>
    <t xml:space="preserve">Diffuseurs (salle de réunion, bureau client, salle de pause) </t>
  </si>
  <si>
    <t xml:space="preserve">Réseau de gaine Ø125 à Ø250 → 20ml </t>
  </si>
  <si>
    <t xml:space="preserve">Bouches VMC (sanitaires, vestiaires, douches, cuisine) </t>
  </si>
  <si>
    <t>Groupe moteur</t>
  </si>
  <si>
    <t xml:space="preserve">Réseau de gaine Ø125 à Ø250 → 50ml </t>
  </si>
  <si>
    <t>Bouches VMC (sanitaires, vestiaires, douches, cuisine)</t>
  </si>
  <si>
    <t>BATIMENT 12</t>
  </si>
  <si>
    <t xml:space="preserve">Bouches VMC (vestiaires, douches, sanitaires, cuisine) </t>
  </si>
  <si>
    <t>Groupe moteur en faux plafond dans les douches</t>
  </si>
  <si>
    <t xml:space="preserve">Climatiseurs Window </t>
  </si>
  <si>
    <t>Groupe extérieurs</t>
  </si>
  <si>
    <t>Unités intérieures</t>
  </si>
  <si>
    <t xml:space="preserve">Gainables </t>
  </si>
  <si>
    <t xml:space="preserve">6 Roof Top Cellules 1/2/3 Lennox FAH120 (35000 m3/h - R410A - 154kW froid et 89kW chaud) </t>
  </si>
  <si>
    <t xml:space="preserve">Gainable Bureau Paysager </t>
  </si>
  <si>
    <t>Bâtiment 12</t>
  </si>
  <si>
    <t>Climatisation monosplits</t>
  </si>
  <si>
    <t>H05 Gaine textile 01</t>
  </si>
  <si>
    <t xml:space="preserve">H05 Gaine textile 02 </t>
  </si>
  <si>
    <t>H05 Gaine textile 03</t>
  </si>
  <si>
    <t>H05 Gaine textile 04</t>
  </si>
  <si>
    <t>H05 Gaine textile 06</t>
  </si>
  <si>
    <t>H05 Gaine textile 07</t>
  </si>
  <si>
    <t>H05 Gaine textile 08</t>
  </si>
  <si>
    <t xml:space="preserve">H01 - H02 - H03 Gaines textiles 01  
H01 - H02 - H03 Gaines texties 02  
H01 - H02 - H03 Gaines textiles 03 
H01 - H02 - H03 Gaines textiles 04 </t>
  </si>
  <si>
    <t xml:space="preserve">BATIMENT 16
</t>
  </si>
  <si>
    <t xml:space="preserve">TOTAL GENERAL </t>
  </si>
  <si>
    <t>Marché d’entretien et de maintenance des installations de chaudières, de VMC, de climatisation et gestion technique des bâtiments des ports de Lille, santes et Wambrechies
Lot 3 : Maintenance de la Climatisation / Rooftop</t>
  </si>
  <si>
    <t>Marché d’entretien et de maintenance des installations de chaudières, de VMC, de climatisation et gestion technique des bâtiments des ports de Lille, santes et Wambrechies
Lot 1 : Maintenance des Chaudières</t>
  </si>
  <si>
    <t>Marché d’entretien et de maintenance des installations de chaudières, de VMC, de climatisation et gestion technique des bâtiments des ports de Lille, santes et Wambrechies
Lot 2 : Maintenance de la VMC</t>
  </si>
  <si>
    <t>Marché d’entretien et de maintenance des installations de chaudières, de VMC, de climatisation et gestion technique des bâtiments des ports de Lille, santes et Wambrechies
Lot 4 : Maintenance de la GTB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</si>
</sst>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8" formatCode="#,##0.00\ &quot;€&quot;;[Red]\-#,##0.00\ &quot;€&quot;"/>
  </numFmts>
  <fonts count="19">
    <font>
      <sz val="11"/>
      <color theme="1"/>
      <name val="Calibri"/>
      <family val="2"/>
      <scheme val="minor"/>
    </font>
    <font>
      <sz val="14"/>
      <color indexed="8"/>
      <name val="Arial"/>
      <family val="2"/>
    </font>
    <font>
      <b/>
      <sz val="14"/>
      <color indexed="8"/>
      <name val="Arial"/>
      <family val="2"/>
    </font>
    <font>
      <sz val="12"/>
      <color indexed="8"/>
      <name val="Arial"/>
      <family val="2"/>
    </font>
    <font>
      <sz val="11.5"/>
      <color indexed="8"/>
      <name val="Tahoma"/>
      <family val="2"/>
    </font>
    <font>
      <sz val="11"/>
      <color indexed="8"/>
      <name val="Arial"/>
      <family val="2"/>
    </font>
    <font>
      <sz val="12"/>
      <color theme="1"/>
      <name val="Calibri"/>
      <family val="2"/>
      <scheme val="minor"/>
    </font>
    <font>
      <b/>
      <sz val="2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Arial"/>
      <family val="2"/>
    </font>
    <font>
      <sz val="14"/>
      <color theme="1"/>
      <name val="Arial"/>
      <family val="2"/>
    </font>
    <font>
      <sz val="11.5"/>
      <color rgb="FF000000"/>
      <name val="Tahoma"/>
      <family val="2"/>
    </font>
    <font>
      <sz val="11"/>
      <color rgb="FF000000"/>
      <name val="Arial"/>
      <family val="2"/>
    </font>
    <font>
      <sz val="11"/>
      <color theme="1"/>
      <name val="Arial"/>
      <family val="2"/>
    </font>
    <font>
      <sz val="14"/>
      <color rgb="FF000000"/>
      <name val="Arial"/>
      <family val="2"/>
    </font>
    <font>
      <b/>
      <sz val="14"/>
      <color rgb="FF000000"/>
      <name val="Arial"/>
      <family val="2"/>
    </font>
    <font>
      <b/>
      <sz val="12"/>
      <color indexed="8"/>
      <name val="Arial"/>
      <family val="2"/>
    </font>
    <font>
      <sz val="8"/>
      <name val="Calibri"/>
      <family val="2"/>
      <scheme val="minor"/>
    </font>
    <font>
      <b/>
      <sz val="16"/>
      <color theme="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/>
        <bgColor indexed="64"/>
      </patternFill>
    </fill>
  </fills>
  <borders count="26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00">
    <xf numFmtId="0" fontId="0" fillId="0" borderId="0" xfId="0"/>
    <xf numFmtId="0" fontId="0" fillId="0" borderId="0" xfId="0" applyAlignment="1">
      <alignment horizontal="center" vertical="center"/>
    </xf>
    <xf numFmtId="0" fontId="6" fillId="0" borderId="0" xfId="0" applyFont="1" applyAlignment="1">
      <alignment horizontal="center" vertical="center"/>
    </xf>
    <xf numFmtId="8" fontId="0" fillId="0" borderId="0" xfId="0" applyNumberFormat="1"/>
    <xf numFmtId="0" fontId="0" fillId="0" borderId="0" xfId="0" applyAlignment="1">
      <alignment vertical="center"/>
    </xf>
    <xf numFmtId="0" fontId="9" fillId="2" borderId="4" xfId="0" applyFont="1" applyFill="1" applyBorder="1" applyAlignment="1">
      <alignment horizontal="center" vertical="center"/>
    </xf>
    <xf numFmtId="0" fontId="9" fillId="2" borderId="3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10" fillId="0" borderId="3" xfId="0" applyFont="1" applyBorder="1" applyAlignment="1">
      <alignment vertical="center" wrapText="1"/>
    </xf>
    <xf numFmtId="8" fontId="10" fillId="0" borderId="5" xfId="0" applyNumberFormat="1" applyFont="1" applyBorder="1" applyAlignment="1">
      <alignment horizontal="center" vertical="center"/>
    </xf>
    <xf numFmtId="8" fontId="10" fillId="0" borderId="3" xfId="0" applyNumberFormat="1" applyFont="1" applyBorder="1" applyAlignment="1">
      <alignment horizontal="center" vertical="center"/>
    </xf>
    <xf numFmtId="0" fontId="10" fillId="0" borderId="0" xfId="0" applyFont="1"/>
    <xf numFmtId="0" fontId="10" fillId="0" borderId="3" xfId="0" applyFont="1" applyBorder="1"/>
    <xf numFmtId="0" fontId="2" fillId="0" borderId="0" xfId="0" applyFont="1" applyAlignment="1">
      <alignment vertical="center" wrapText="1"/>
    </xf>
    <xf numFmtId="8" fontId="10" fillId="2" borderId="2" xfId="0" applyNumberFormat="1" applyFont="1" applyFill="1" applyBorder="1" applyAlignment="1">
      <alignment horizontal="center" vertical="center"/>
    </xf>
    <xf numFmtId="8" fontId="10" fillId="2" borderId="1" xfId="0" applyNumberFormat="1" applyFont="1" applyFill="1" applyBorder="1" applyAlignment="1">
      <alignment horizontal="center" vertical="center"/>
    </xf>
    <xf numFmtId="8" fontId="10" fillId="3" borderId="1" xfId="0" applyNumberFormat="1" applyFont="1" applyFill="1" applyBorder="1" applyAlignment="1">
      <alignment horizontal="center" vertical="center"/>
    </xf>
    <xf numFmtId="8" fontId="10" fillId="3" borderId="3" xfId="0" applyNumberFormat="1" applyFont="1" applyFill="1" applyBorder="1" applyAlignment="1">
      <alignment horizontal="center" vertical="center"/>
    </xf>
    <xf numFmtId="0" fontId="10" fillId="0" borderId="0" xfId="0" applyFont="1" applyAlignment="1">
      <alignment horizontal="left" vertical="center" wrapText="1"/>
    </xf>
    <xf numFmtId="8" fontId="10" fillId="0" borderId="0" xfId="0" applyNumberFormat="1" applyFont="1" applyAlignment="1">
      <alignment horizontal="center" vertical="center"/>
    </xf>
    <xf numFmtId="8" fontId="10" fillId="3" borderId="6" xfId="0" applyNumberFormat="1" applyFont="1" applyFill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10" fillId="0" borderId="6" xfId="0" applyFont="1" applyBorder="1" applyAlignment="1">
      <alignment vertical="center" wrapText="1"/>
    </xf>
    <xf numFmtId="0" fontId="10" fillId="0" borderId="6" xfId="0" applyFont="1" applyBorder="1" applyAlignment="1">
      <alignment horizontal="center" vertical="center" wrapText="1"/>
    </xf>
    <xf numFmtId="8" fontId="10" fillId="0" borderId="8" xfId="0" applyNumberFormat="1" applyFont="1" applyBorder="1" applyAlignment="1">
      <alignment horizontal="center" vertical="center"/>
    </xf>
    <xf numFmtId="0" fontId="10" fillId="0" borderId="0" xfId="0" applyFont="1" applyAlignment="1">
      <alignment vertical="center"/>
    </xf>
    <xf numFmtId="0" fontId="10" fillId="0" borderId="9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 wrapText="1"/>
    </xf>
    <xf numFmtId="8" fontId="10" fillId="0" borderId="11" xfId="0" applyNumberFormat="1" applyFont="1" applyBorder="1" applyAlignment="1">
      <alignment horizontal="center" vertical="center"/>
    </xf>
    <xf numFmtId="0" fontId="10" fillId="0" borderId="12" xfId="0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/>
    </xf>
    <xf numFmtId="0" fontId="10" fillId="0" borderId="12" xfId="0" applyFont="1" applyBorder="1" applyAlignment="1">
      <alignment vertical="center" wrapText="1"/>
    </xf>
    <xf numFmtId="0" fontId="8" fillId="0" borderId="12" xfId="0" applyFont="1" applyBorder="1" applyAlignment="1">
      <alignment horizontal="center"/>
    </xf>
    <xf numFmtId="0" fontId="1" fillId="0" borderId="0" xfId="0" applyFont="1" applyAlignment="1">
      <alignment vertical="center" wrapText="1"/>
    </xf>
    <xf numFmtId="0" fontId="9" fillId="2" borderId="12" xfId="0" applyFont="1" applyFill="1" applyBorder="1" applyAlignment="1">
      <alignment horizontal="center" vertical="center"/>
    </xf>
    <xf numFmtId="0" fontId="9" fillId="2" borderId="12" xfId="0" applyFont="1" applyFill="1" applyBorder="1" applyAlignment="1">
      <alignment horizontal="center" vertical="center" wrapText="1"/>
    </xf>
    <xf numFmtId="8" fontId="10" fillId="0" borderId="12" xfId="0" applyNumberFormat="1" applyFont="1" applyBorder="1" applyAlignment="1">
      <alignment horizontal="center" vertical="center"/>
    </xf>
    <xf numFmtId="0" fontId="9" fillId="2" borderId="13" xfId="0" applyFont="1" applyFill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8" fontId="10" fillId="0" borderId="13" xfId="0" applyNumberFormat="1" applyFont="1" applyBorder="1" applyAlignment="1">
      <alignment horizontal="center" vertical="center"/>
    </xf>
    <xf numFmtId="0" fontId="10" fillId="0" borderId="13" xfId="0" applyFont="1" applyBorder="1"/>
    <xf numFmtId="8" fontId="10" fillId="0" borderId="1" xfId="0" applyNumberFormat="1" applyFont="1" applyBorder="1" applyAlignment="1">
      <alignment horizontal="center" vertical="center"/>
    </xf>
    <xf numFmtId="0" fontId="10" fillId="0" borderId="0" xfId="0" applyFont="1" applyAlignment="1">
      <alignment vertical="center" wrapText="1"/>
    </xf>
    <xf numFmtId="0" fontId="9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8" fontId="10" fillId="0" borderId="16" xfId="0" applyNumberFormat="1" applyFont="1" applyBorder="1" applyAlignment="1">
      <alignment horizontal="center" vertical="center"/>
    </xf>
    <xf numFmtId="8" fontId="10" fillId="0" borderId="10" xfId="0" applyNumberFormat="1" applyFont="1" applyBorder="1" applyAlignment="1">
      <alignment horizontal="center" vertical="center"/>
    </xf>
    <xf numFmtId="0" fontId="10" fillId="0" borderId="8" xfId="0" applyFont="1" applyBorder="1" applyAlignment="1">
      <alignment vertical="center" wrapText="1"/>
    </xf>
    <xf numFmtId="8" fontId="10" fillId="0" borderId="17" xfId="0" applyNumberFormat="1" applyFont="1" applyBorder="1" applyAlignment="1">
      <alignment horizontal="center" vertical="center"/>
    </xf>
    <xf numFmtId="0" fontId="10" fillId="0" borderId="18" xfId="0" applyFont="1" applyBorder="1" applyAlignment="1">
      <alignment horizontal="center" vertical="center" wrapText="1"/>
    </xf>
    <xf numFmtId="8" fontId="10" fillId="0" borderId="19" xfId="0" applyNumberFormat="1" applyFont="1" applyBorder="1" applyAlignment="1">
      <alignment horizontal="center" vertical="center"/>
    </xf>
    <xf numFmtId="8" fontId="10" fillId="0" borderId="22" xfId="0" applyNumberFormat="1" applyFont="1" applyBorder="1" applyAlignment="1">
      <alignment horizontal="center" vertical="center"/>
    </xf>
    <xf numFmtId="0" fontId="11" fillId="0" borderId="12" xfId="0" applyFont="1" applyBorder="1" applyAlignment="1">
      <alignment vertical="center" wrapText="1"/>
    </xf>
    <xf numFmtId="0" fontId="10" fillId="0" borderId="1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 wrapText="1"/>
    </xf>
    <xf numFmtId="0" fontId="10" fillId="0" borderId="23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0" fillId="0" borderId="17" xfId="0" applyFont="1" applyBorder="1" applyAlignment="1">
      <alignment horizontal="center" vertical="center"/>
    </xf>
    <xf numFmtId="0" fontId="10" fillId="0" borderId="16" xfId="0" applyFont="1" applyBorder="1" applyAlignment="1">
      <alignment horizontal="center" vertical="center"/>
    </xf>
    <xf numFmtId="0" fontId="10" fillId="0" borderId="3" xfId="0" applyFont="1" applyBorder="1" applyAlignment="1">
      <alignment horizontal="left" vertical="center" wrapText="1"/>
    </xf>
    <xf numFmtId="0" fontId="10" fillId="0" borderId="18" xfId="0" applyFont="1" applyBorder="1" applyAlignment="1">
      <alignment horizontal="left" vertical="center" wrapText="1"/>
    </xf>
    <xf numFmtId="0" fontId="10" fillId="0" borderId="15" xfId="0" applyFont="1" applyBorder="1" applyAlignment="1">
      <alignment horizontal="left" vertical="center" wrapText="1"/>
    </xf>
    <xf numFmtId="0" fontId="10" fillId="0" borderId="24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8" fontId="10" fillId="0" borderId="25" xfId="0" applyNumberFormat="1" applyFont="1" applyBorder="1" applyAlignment="1">
      <alignment horizontal="center" vertical="center"/>
    </xf>
    <xf numFmtId="0" fontId="11" fillId="0" borderId="10" xfId="0" applyFont="1" applyBorder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4" fillId="0" borderId="12" xfId="0" applyFont="1" applyBorder="1" applyAlignment="1">
      <alignment horizontal="left" vertical="center"/>
    </xf>
    <xf numFmtId="0" fontId="10" fillId="0" borderId="23" xfId="0" applyFont="1" applyBorder="1" applyAlignment="1">
      <alignment horizontal="left" vertical="center" wrapText="1"/>
    </xf>
    <xf numFmtId="0" fontId="10" fillId="0" borderId="11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13" fillId="0" borderId="3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left" vertical="center"/>
    </xf>
    <xf numFmtId="0" fontId="5" fillId="0" borderId="12" xfId="0" applyFont="1" applyBorder="1" applyAlignment="1">
      <alignment horizontal="left" vertical="center"/>
    </xf>
    <xf numFmtId="0" fontId="14" fillId="0" borderId="12" xfId="0" applyFont="1" applyBorder="1" applyAlignment="1">
      <alignment horizontal="left" vertical="center"/>
    </xf>
    <xf numFmtId="0" fontId="14" fillId="0" borderId="11" xfId="0" applyFont="1" applyBorder="1" applyAlignment="1">
      <alignment horizontal="left" vertical="center"/>
    </xf>
    <xf numFmtId="0" fontId="10" fillId="0" borderId="3" xfId="0" applyFont="1" applyBorder="1" applyAlignment="1">
      <alignment wrapText="1"/>
    </xf>
    <xf numFmtId="0" fontId="4" fillId="3" borderId="12" xfId="0" applyFont="1" applyFill="1" applyBorder="1" applyAlignment="1">
      <alignment horizontal="left" vertical="center"/>
    </xf>
    <xf numFmtId="0" fontId="10" fillId="3" borderId="3" xfId="0" applyFont="1" applyFill="1" applyBorder="1" applyAlignment="1">
      <alignment horizontal="left" vertical="center" wrapText="1"/>
    </xf>
    <xf numFmtId="0" fontId="7" fillId="0" borderId="20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18" fillId="4" borderId="0" xfId="0" applyFont="1" applyFill="1" applyAlignment="1">
      <alignment horizontal="center" vertical="center" wrapText="1"/>
    </xf>
    <xf numFmtId="0" fontId="7" fillId="0" borderId="15" xfId="0" applyFont="1" applyBorder="1" applyAlignment="1">
      <alignment horizontal="center" vertical="center"/>
    </xf>
    <xf numFmtId="0" fontId="7" fillId="0" borderId="21" xfId="0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/>
    </xf>
    <xf numFmtId="8" fontId="10" fillId="2" borderId="2" xfId="0" applyNumberFormat="1" applyFont="1" applyFill="1" applyBorder="1" applyAlignment="1">
      <alignment horizontal="center" vertical="center"/>
    </xf>
    <xf numFmtId="8" fontId="10" fillId="2" borderId="1" xfId="0" applyNumberFormat="1" applyFont="1" applyFill="1" applyBorder="1" applyAlignment="1">
      <alignment horizontal="center" vertical="center"/>
    </xf>
    <xf numFmtId="8" fontId="10" fillId="2" borderId="14" xfId="0" applyNumberFormat="1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2310AB-AFBE-4326-9B8B-E8F54C28F976}">
  <sheetPr>
    <tabColor rgb="FFFFFF00"/>
  </sheetPr>
  <dimension ref="A1:K72"/>
  <sheetViews>
    <sheetView tabSelected="1" view="pageBreakPreview" topLeftCell="A6" zoomScale="60" zoomScaleNormal="100" workbookViewId="0">
      <selection activeCell="E5" sqref="E5"/>
    </sheetView>
  </sheetViews>
  <sheetFormatPr baseColWidth="10" defaultRowHeight="14.4"/>
  <cols>
    <col min="2" max="2" width="17" customWidth="1"/>
    <col min="3" max="3" width="51.33203125" bestFit="1" customWidth="1"/>
    <col min="4" max="4" width="11.88671875" customWidth="1"/>
    <col min="5" max="5" width="45.77734375" customWidth="1"/>
    <col min="6" max="6" width="60.77734375" customWidth="1"/>
  </cols>
  <sheetData>
    <row r="1" spans="1:6" ht="150" customHeight="1">
      <c r="A1" s="92" t="s">
        <v>111</v>
      </c>
      <c r="B1" s="92"/>
      <c r="C1" s="92"/>
      <c r="D1" s="92"/>
      <c r="E1" s="92"/>
      <c r="F1" s="92"/>
    </row>
    <row r="3" spans="1:6" ht="28.8">
      <c r="A3" s="90" t="s">
        <v>44</v>
      </c>
      <c r="B3" s="91"/>
      <c r="C3" s="91"/>
      <c r="D3" s="91"/>
      <c r="E3" s="91"/>
      <c r="F3" s="91"/>
    </row>
    <row r="4" spans="1:6" ht="15" thickBot="1"/>
    <row r="5" spans="1:6" ht="35.4" thickBot="1">
      <c r="A5" s="5" t="s">
        <v>2</v>
      </c>
      <c r="B5" s="6" t="s">
        <v>3</v>
      </c>
      <c r="C5" s="6" t="s">
        <v>4</v>
      </c>
      <c r="D5" s="6" t="s">
        <v>5</v>
      </c>
      <c r="E5" s="7" t="s">
        <v>6</v>
      </c>
      <c r="F5" s="6" t="s">
        <v>7</v>
      </c>
    </row>
    <row r="6" spans="1:6" ht="56.7" customHeight="1" thickBot="1">
      <c r="A6" s="11">
        <v>1</v>
      </c>
      <c r="B6" s="51" t="s">
        <v>48</v>
      </c>
      <c r="C6" s="80" t="s">
        <v>28</v>
      </c>
      <c r="D6" s="10">
        <v>3</v>
      </c>
      <c r="E6" s="13"/>
      <c r="F6" s="14">
        <f>E6*D6</f>
        <v>0</v>
      </c>
    </row>
    <row r="7" spans="1:6" ht="28.2" thickBot="1">
      <c r="A7" s="11">
        <v>2</v>
      </c>
      <c r="B7" s="51" t="s">
        <v>48</v>
      </c>
      <c r="C7" s="80" t="s">
        <v>29</v>
      </c>
      <c r="D7" s="10">
        <v>7</v>
      </c>
      <c r="E7" s="13"/>
      <c r="F7" s="14">
        <f>E7*D7</f>
        <v>0</v>
      </c>
    </row>
    <row r="8" spans="1:6" ht="18" thickBot="1">
      <c r="A8" s="8"/>
      <c r="B8" s="72"/>
      <c r="C8" s="81"/>
      <c r="D8" s="82"/>
      <c r="E8" s="45"/>
      <c r="F8" s="14"/>
    </row>
    <row r="9" spans="1:6" ht="18" thickBot="1">
      <c r="C9" s="18" t="s">
        <v>43</v>
      </c>
      <c r="D9" s="19"/>
      <c r="E9" s="20"/>
      <c r="F9" s="21">
        <f>SUM(F6:F7)</f>
        <v>0</v>
      </c>
    </row>
    <row r="11" spans="1:6" ht="34.799999999999997">
      <c r="A11" s="38" t="s">
        <v>2</v>
      </c>
      <c r="B11" s="39" t="s">
        <v>3</v>
      </c>
      <c r="C11" s="39" t="s">
        <v>4</v>
      </c>
      <c r="D11" s="39" t="s">
        <v>5</v>
      </c>
      <c r="E11" s="39" t="s">
        <v>6</v>
      </c>
      <c r="F11" s="39" t="s">
        <v>7</v>
      </c>
    </row>
    <row r="12" spans="1:6" ht="33" customHeight="1">
      <c r="A12" s="34">
        <v>1</v>
      </c>
      <c r="B12" s="50" t="s">
        <v>37</v>
      </c>
      <c r="C12" s="84" t="s">
        <v>93</v>
      </c>
      <c r="D12" s="33">
        <v>2</v>
      </c>
      <c r="E12" s="40"/>
      <c r="F12" s="40">
        <f>E12*D12</f>
        <v>0</v>
      </c>
    </row>
    <row r="13" spans="1:6" ht="33" customHeight="1">
      <c r="A13" s="34">
        <v>2</v>
      </c>
      <c r="B13" s="50" t="s">
        <v>37</v>
      </c>
      <c r="C13" s="83" t="s">
        <v>38</v>
      </c>
      <c r="D13" s="33">
        <v>3</v>
      </c>
      <c r="E13" s="40"/>
      <c r="F13" s="40">
        <f>E13*D13</f>
        <v>0</v>
      </c>
    </row>
    <row r="14" spans="1:6" ht="18" thickBot="1">
      <c r="A14" s="8"/>
      <c r="B14" s="17"/>
      <c r="C14" s="22"/>
      <c r="D14" s="22"/>
      <c r="E14" s="23"/>
      <c r="F14" s="23"/>
    </row>
    <row r="15" spans="1:6" ht="18" thickBot="1">
      <c r="A15" s="8"/>
      <c r="B15" s="17"/>
      <c r="C15" s="18" t="s">
        <v>43</v>
      </c>
      <c r="D15" s="19"/>
      <c r="E15" s="20"/>
      <c r="F15" s="21">
        <f>SUM(F12:F13)</f>
        <v>0</v>
      </c>
    </row>
    <row r="17" spans="1:11" ht="34.799999999999997">
      <c r="A17" s="38" t="s">
        <v>2</v>
      </c>
      <c r="B17" s="39" t="s">
        <v>3</v>
      </c>
      <c r="C17" s="39" t="s">
        <v>4</v>
      </c>
      <c r="D17" s="39" t="s">
        <v>5</v>
      </c>
      <c r="E17" s="39" t="s">
        <v>6</v>
      </c>
      <c r="F17" s="39" t="s">
        <v>7</v>
      </c>
    </row>
    <row r="18" spans="1:11" ht="30.6" customHeight="1">
      <c r="A18" s="34">
        <v>1</v>
      </c>
      <c r="B18" s="50" t="s">
        <v>39</v>
      </c>
      <c r="C18" s="85" t="s">
        <v>40</v>
      </c>
      <c r="D18" s="33">
        <v>1</v>
      </c>
      <c r="E18" s="40"/>
      <c r="F18" s="40">
        <f>E18*D18</f>
        <v>0</v>
      </c>
    </row>
    <row r="19" spans="1:11" ht="25.95" customHeight="1">
      <c r="A19" s="34">
        <v>2</v>
      </c>
      <c r="B19" s="50" t="s">
        <v>39</v>
      </c>
      <c r="C19" s="86" t="s">
        <v>94</v>
      </c>
      <c r="D19" s="33">
        <v>17</v>
      </c>
      <c r="E19" s="40"/>
      <c r="F19" s="40">
        <f t="shared" ref="F19:F21" si="0">E19*D19</f>
        <v>0</v>
      </c>
    </row>
    <row r="20" spans="1:11" ht="25.95" customHeight="1">
      <c r="A20" s="71">
        <v>3</v>
      </c>
      <c r="B20" s="50" t="s">
        <v>39</v>
      </c>
      <c r="C20" s="86" t="s">
        <v>96</v>
      </c>
      <c r="D20" s="31">
        <v>4</v>
      </c>
      <c r="E20" s="54"/>
      <c r="F20" s="40">
        <f t="shared" si="0"/>
        <v>0</v>
      </c>
    </row>
    <row r="21" spans="1:11" ht="33" customHeight="1">
      <c r="A21" s="71">
        <v>4</v>
      </c>
      <c r="B21" s="50" t="s">
        <v>39</v>
      </c>
      <c r="C21" s="86" t="s">
        <v>95</v>
      </c>
      <c r="D21" s="31">
        <v>37</v>
      </c>
      <c r="E21" s="54"/>
      <c r="F21" s="40">
        <f t="shared" si="0"/>
        <v>0</v>
      </c>
    </row>
    <row r="22" spans="1:11" ht="15" thickBot="1"/>
    <row r="23" spans="1:11" ht="18" thickBot="1">
      <c r="C23" s="18" t="s">
        <v>43</v>
      </c>
      <c r="D23" s="19"/>
      <c r="E23" s="20"/>
      <c r="F23" s="21">
        <f>SUM(F18:F21)</f>
        <v>0</v>
      </c>
    </row>
    <row r="24" spans="1:11" ht="15" thickBot="1"/>
    <row r="25" spans="1:11" s="2" customFormat="1" ht="66" customHeight="1" thickBot="1">
      <c r="A25" s="5" t="s">
        <v>2</v>
      </c>
      <c r="B25" s="6" t="s">
        <v>3</v>
      </c>
      <c r="C25" s="6" t="s">
        <v>4</v>
      </c>
      <c r="D25" s="6" t="s">
        <v>5</v>
      </c>
      <c r="E25" s="7" t="s">
        <v>6</v>
      </c>
      <c r="F25" s="6" t="s">
        <v>7</v>
      </c>
    </row>
    <row r="26" spans="1:11" ht="75" customHeight="1" thickBot="1">
      <c r="A26" s="11">
        <v>1</v>
      </c>
      <c r="B26" s="48" t="s">
        <v>49</v>
      </c>
      <c r="C26" s="68" t="s">
        <v>97</v>
      </c>
      <c r="D26" s="10">
        <v>6</v>
      </c>
      <c r="E26" s="13"/>
      <c r="F26" s="14">
        <f>E26*D26</f>
        <v>0</v>
      </c>
      <c r="I26" s="3"/>
      <c r="K26" s="3"/>
    </row>
    <row r="27" spans="1:11" ht="75" customHeight="1" thickBot="1">
      <c r="A27" s="11">
        <v>2</v>
      </c>
      <c r="B27" s="48" t="s">
        <v>50</v>
      </c>
      <c r="C27" s="68" t="s">
        <v>9</v>
      </c>
      <c r="D27" s="10">
        <v>1</v>
      </c>
      <c r="E27" s="13"/>
      <c r="F27" s="14">
        <f t="shared" ref="F27:F46" si="1">E27*D27</f>
        <v>0</v>
      </c>
      <c r="I27" s="3"/>
      <c r="K27" s="3"/>
    </row>
    <row r="28" spans="1:11" ht="75" customHeight="1" thickBot="1">
      <c r="A28" s="11">
        <v>3</v>
      </c>
      <c r="B28" s="48" t="s">
        <v>51</v>
      </c>
      <c r="C28" s="68" t="s">
        <v>11</v>
      </c>
      <c r="D28" s="10">
        <v>1</v>
      </c>
      <c r="E28" s="13"/>
      <c r="F28" s="14">
        <f t="shared" si="1"/>
        <v>0</v>
      </c>
      <c r="I28" s="3"/>
      <c r="K28" s="3"/>
    </row>
    <row r="29" spans="1:11" ht="103.2" customHeight="1" thickBot="1">
      <c r="A29" s="11">
        <v>4</v>
      </c>
      <c r="B29" s="48" t="s">
        <v>51</v>
      </c>
      <c r="C29" s="12" t="s">
        <v>108</v>
      </c>
      <c r="D29" s="10">
        <v>12</v>
      </c>
      <c r="E29" s="13"/>
      <c r="F29" s="14">
        <f t="shared" si="1"/>
        <v>0</v>
      </c>
      <c r="I29" s="3"/>
      <c r="K29" s="3"/>
    </row>
    <row r="30" spans="1:11" ht="45" customHeight="1" thickBot="1">
      <c r="A30" s="11">
        <v>5</v>
      </c>
      <c r="B30" s="48" t="s">
        <v>51</v>
      </c>
      <c r="C30" s="12" t="s">
        <v>101</v>
      </c>
      <c r="D30" s="10">
        <v>1</v>
      </c>
      <c r="E30" s="13"/>
      <c r="F30" s="14">
        <f t="shared" si="1"/>
        <v>0</v>
      </c>
      <c r="I30" s="3"/>
      <c r="K30" s="3"/>
    </row>
    <row r="31" spans="1:11" ht="45" customHeight="1" thickBot="1">
      <c r="A31" s="11">
        <v>6</v>
      </c>
      <c r="B31" s="48" t="s">
        <v>51</v>
      </c>
      <c r="C31" s="12" t="s">
        <v>102</v>
      </c>
      <c r="D31" s="10">
        <v>1</v>
      </c>
      <c r="E31" s="13"/>
      <c r="F31" s="14">
        <f t="shared" si="1"/>
        <v>0</v>
      </c>
      <c r="I31" s="3"/>
      <c r="K31" s="3"/>
    </row>
    <row r="32" spans="1:11" ht="45" customHeight="1" thickBot="1">
      <c r="A32" s="11">
        <v>7</v>
      </c>
      <c r="B32" s="48" t="s">
        <v>51</v>
      </c>
      <c r="C32" s="12" t="s">
        <v>103</v>
      </c>
      <c r="D32" s="10">
        <v>1</v>
      </c>
      <c r="E32" s="13"/>
      <c r="F32" s="14">
        <f t="shared" si="1"/>
        <v>0</v>
      </c>
      <c r="I32" s="3"/>
      <c r="K32" s="3"/>
    </row>
    <row r="33" spans="1:11" ht="45" customHeight="1" thickBot="1">
      <c r="A33" s="11">
        <v>8</v>
      </c>
      <c r="B33" s="48" t="s">
        <v>51</v>
      </c>
      <c r="C33" s="12" t="s">
        <v>104</v>
      </c>
      <c r="D33" s="10">
        <v>1</v>
      </c>
      <c r="E33" s="13"/>
      <c r="F33" s="14">
        <f t="shared" si="1"/>
        <v>0</v>
      </c>
      <c r="I33" s="3"/>
      <c r="K33" s="3"/>
    </row>
    <row r="34" spans="1:11" ht="45" customHeight="1" thickBot="1">
      <c r="A34" s="11">
        <v>9</v>
      </c>
      <c r="B34" s="48" t="s">
        <v>51</v>
      </c>
      <c r="C34" s="12" t="s">
        <v>24</v>
      </c>
      <c r="D34" s="10">
        <v>1</v>
      </c>
      <c r="E34" s="13"/>
      <c r="F34" s="14">
        <f t="shared" si="1"/>
        <v>0</v>
      </c>
      <c r="I34" s="3"/>
      <c r="K34" s="3"/>
    </row>
    <row r="35" spans="1:11" ht="45" customHeight="1" thickBot="1">
      <c r="A35" s="11">
        <v>10</v>
      </c>
      <c r="B35" s="48" t="s">
        <v>51</v>
      </c>
      <c r="C35" s="12" t="s">
        <v>105</v>
      </c>
      <c r="D35" s="10">
        <v>1</v>
      </c>
      <c r="E35" s="13"/>
      <c r="F35" s="14">
        <f t="shared" si="1"/>
        <v>0</v>
      </c>
      <c r="I35" s="3"/>
      <c r="K35" s="3"/>
    </row>
    <row r="36" spans="1:11" ht="45" customHeight="1" thickBot="1">
      <c r="A36" s="11">
        <v>11</v>
      </c>
      <c r="B36" s="48" t="s">
        <v>51</v>
      </c>
      <c r="C36" s="12" t="s">
        <v>106</v>
      </c>
      <c r="D36" s="10">
        <v>1</v>
      </c>
      <c r="E36" s="13"/>
      <c r="F36" s="14">
        <f t="shared" si="1"/>
        <v>0</v>
      </c>
      <c r="I36" s="3"/>
      <c r="K36" s="3"/>
    </row>
    <row r="37" spans="1:11" ht="45" customHeight="1" thickBot="1">
      <c r="A37" s="11">
        <v>12</v>
      </c>
      <c r="B37" s="48" t="s">
        <v>51</v>
      </c>
      <c r="C37" s="12" t="s">
        <v>107</v>
      </c>
      <c r="D37" s="10">
        <v>1</v>
      </c>
      <c r="E37" s="13"/>
      <c r="F37" s="14">
        <f t="shared" si="1"/>
        <v>0</v>
      </c>
      <c r="I37" s="3"/>
      <c r="K37" s="3"/>
    </row>
    <row r="38" spans="1:11" ht="45" customHeight="1" thickBot="1">
      <c r="A38" s="11">
        <v>13</v>
      </c>
      <c r="B38" s="48" t="s">
        <v>51</v>
      </c>
      <c r="C38" s="68" t="s">
        <v>12</v>
      </c>
      <c r="D38" s="10">
        <v>1</v>
      </c>
      <c r="E38" s="13"/>
      <c r="F38" s="14">
        <f t="shared" si="1"/>
        <v>0</v>
      </c>
      <c r="I38" s="3"/>
      <c r="K38" s="3"/>
    </row>
    <row r="39" spans="1:11" ht="45" customHeight="1" thickBot="1">
      <c r="A39" s="11">
        <v>14</v>
      </c>
      <c r="B39" s="48" t="s">
        <v>51</v>
      </c>
      <c r="C39" s="68" t="s">
        <v>98</v>
      </c>
      <c r="D39" s="10">
        <v>2</v>
      </c>
      <c r="E39" s="13"/>
      <c r="F39" s="14">
        <f t="shared" si="1"/>
        <v>0</v>
      </c>
      <c r="I39" s="3"/>
      <c r="K39" s="3"/>
    </row>
    <row r="40" spans="1:11" ht="45" customHeight="1" thickBot="1">
      <c r="A40" s="11">
        <v>15</v>
      </c>
      <c r="B40" s="48" t="s">
        <v>51</v>
      </c>
      <c r="C40" s="68" t="s">
        <v>13</v>
      </c>
      <c r="D40" s="10">
        <v>1</v>
      </c>
      <c r="E40" s="13"/>
      <c r="F40" s="14">
        <f t="shared" si="1"/>
        <v>0</v>
      </c>
      <c r="I40" s="3"/>
      <c r="K40" s="3"/>
    </row>
    <row r="41" spans="1:11" ht="45" customHeight="1" thickBot="1">
      <c r="A41" s="11">
        <v>16</v>
      </c>
      <c r="B41" s="48" t="s">
        <v>51</v>
      </c>
      <c r="C41" s="87" t="s">
        <v>14</v>
      </c>
      <c r="D41" s="10">
        <v>1</v>
      </c>
      <c r="E41" s="13"/>
      <c r="F41" s="14">
        <f t="shared" si="1"/>
        <v>0</v>
      </c>
      <c r="I41" s="3"/>
      <c r="K41" s="3"/>
    </row>
    <row r="42" spans="1:11" ht="45" customHeight="1" thickBot="1">
      <c r="A42" s="11">
        <v>17</v>
      </c>
      <c r="B42" s="48" t="s">
        <v>51</v>
      </c>
      <c r="C42" s="68" t="s">
        <v>15</v>
      </c>
      <c r="D42" s="10">
        <v>1</v>
      </c>
      <c r="E42" s="13"/>
      <c r="F42" s="14">
        <f t="shared" si="1"/>
        <v>0</v>
      </c>
      <c r="I42" s="3"/>
      <c r="K42" s="3"/>
    </row>
    <row r="43" spans="1:11" ht="45" customHeight="1" thickBot="1">
      <c r="A43" s="11">
        <v>18</v>
      </c>
      <c r="B43" s="48" t="s">
        <v>51</v>
      </c>
      <c r="C43" s="68" t="s">
        <v>16</v>
      </c>
      <c r="D43" s="10">
        <v>1</v>
      </c>
      <c r="E43" s="13"/>
      <c r="F43" s="14">
        <f t="shared" si="1"/>
        <v>0</v>
      </c>
      <c r="I43" s="3"/>
      <c r="K43" s="3"/>
    </row>
    <row r="44" spans="1:11" ht="45" customHeight="1" thickBot="1">
      <c r="A44" s="11">
        <v>19</v>
      </c>
      <c r="B44" s="48" t="s">
        <v>51</v>
      </c>
      <c r="C44" s="68" t="s">
        <v>15</v>
      </c>
      <c r="D44" s="10">
        <v>1</v>
      </c>
      <c r="E44" s="13"/>
      <c r="F44" s="14">
        <f t="shared" si="1"/>
        <v>0</v>
      </c>
      <c r="I44" s="3"/>
      <c r="K44" s="3"/>
    </row>
    <row r="45" spans="1:11" ht="45" customHeight="1" thickBot="1">
      <c r="A45" s="11">
        <v>20</v>
      </c>
      <c r="B45" s="48" t="s">
        <v>51</v>
      </c>
      <c r="C45" s="68" t="s">
        <v>17</v>
      </c>
      <c r="D45" s="10">
        <v>1</v>
      </c>
      <c r="E45" s="13"/>
      <c r="F45" s="14">
        <f t="shared" si="1"/>
        <v>0</v>
      </c>
      <c r="I45" s="3"/>
      <c r="K45" s="3"/>
    </row>
    <row r="46" spans="1:11" ht="45" customHeight="1" thickBot="1">
      <c r="A46" s="11">
        <v>21</v>
      </c>
      <c r="B46" s="48" t="s">
        <v>51</v>
      </c>
      <c r="C46" s="68" t="s">
        <v>18</v>
      </c>
      <c r="D46" s="10">
        <v>1</v>
      </c>
      <c r="E46" s="13"/>
      <c r="F46" s="14">
        <f t="shared" si="1"/>
        <v>0</v>
      </c>
      <c r="I46" s="3"/>
      <c r="K46" s="3"/>
    </row>
    <row r="47" spans="1:11" ht="17.25" customHeight="1" thickBot="1">
      <c r="A47" s="8"/>
      <c r="B47" s="79"/>
      <c r="C47" s="46"/>
      <c r="D47" s="9"/>
      <c r="E47" s="23"/>
      <c r="F47" s="23"/>
      <c r="I47" s="3"/>
      <c r="K47" s="3"/>
    </row>
    <row r="48" spans="1:11" ht="45" customHeight="1" thickBot="1">
      <c r="A48" s="8"/>
      <c r="B48" s="79"/>
      <c r="C48" s="18" t="s">
        <v>43</v>
      </c>
      <c r="D48" s="19"/>
      <c r="E48" s="20"/>
      <c r="F48" s="21">
        <f>SUM(F26:F46)</f>
        <v>0</v>
      </c>
      <c r="I48" s="3"/>
      <c r="K48" s="3"/>
    </row>
    <row r="49" spans="1:11" ht="15" thickBot="1"/>
    <row r="50" spans="1:11" s="2" customFormat="1" ht="66" customHeight="1" thickBot="1">
      <c r="A50" s="5" t="s">
        <v>2</v>
      </c>
      <c r="B50" s="6" t="s">
        <v>3</v>
      </c>
      <c r="C50" s="6" t="s">
        <v>4</v>
      </c>
      <c r="D50" s="6" t="s">
        <v>5</v>
      </c>
      <c r="E50" s="7" t="s">
        <v>6</v>
      </c>
      <c r="F50" s="41" t="s">
        <v>7</v>
      </c>
    </row>
    <row r="51" spans="1:11" s="1" customFormat="1" ht="7.5" customHeight="1" thickBot="1">
      <c r="A51" s="8"/>
      <c r="B51" s="8"/>
      <c r="C51" s="8"/>
      <c r="D51" s="8"/>
      <c r="E51" s="9"/>
      <c r="F51" s="42"/>
    </row>
    <row r="52" spans="1:11" ht="45" customHeight="1" thickBot="1">
      <c r="A52" s="11">
        <v>1</v>
      </c>
      <c r="B52" s="48" t="s">
        <v>99</v>
      </c>
      <c r="C52" s="12" t="s">
        <v>100</v>
      </c>
      <c r="D52" s="10">
        <v>3</v>
      </c>
      <c r="E52" s="13"/>
      <c r="F52" s="43">
        <f>E52*D52</f>
        <v>0</v>
      </c>
      <c r="I52" s="3"/>
      <c r="K52" s="3"/>
    </row>
    <row r="53" spans="1:11" ht="20.100000000000001" customHeight="1" thickBot="1">
      <c r="A53" s="15"/>
      <c r="B53" s="15"/>
      <c r="C53" s="15"/>
      <c r="D53" s="15"/>
      <c r="E53" s="15"/>
      <c r="F53" s="44"/>
    </row>
    <row r="54" spans="1:11" ht="33.75" customHeight="1" thickBot="1">
      <c r="A54" s="8"/>
      <c r="B54" s="17"/>
      <c r="C54" s="18" t="s">
        <v>43</v>
      </c>
      <c r="D54" s="19"/>
      <c r="E54" s="20"/>
      <c r="F54" s="21">
        <f>F52</f>
        <v>0</v>
      </c>
    </row>
    <row r="56" spans="1:11" ht="15" thickBot="1"/>
    <row r="57" spans="1:11" ht="35.4" thickBot="1">
      <c r="A57" s="5" t="s">
        <v>2</v>
      </c>
      <c r="B57" s="6" t="s">
        <v>3</v>
      </c>
      <c r="C57" s="6" t="s">
        <v>4</v>
      </c>
      <c r="D57" s="6" t="s">
        <v>5</v>
      </c>
      <c r="E57" s="7" t="s">
        <v>6</v>
      </c>
      <c r="F57" s="6" t="s">
        <v>7</v>
      </c>
    </row>
    <row r="58" spans="1:11" ht="45" customHeight="1" thickBot="1">
      <c r="A58" s="11">
        <v>1</v>
      </c>
      <c r="B58" s="62" t="s">
        <v>109</v>
      </c>
      <c r="C58" s="88" t="s">
        <v>70</v>
      </c>
      <c r="D58" s="10">
        <v>24</v>
      </c>
      <c r="E58" s="13"/>
      <c r="F58" s="14">
        <f t="shared" ref="F58" si="2">E58*D58</f>
        <v>0</v>
      </c>
    </row>
    <row r="59" spans="1:11" ht="15" thickBot="1"/>
    <row r="60" spans="1:11" ht="45" customHeight="1" thickBot="1">
      <c r="C60" s="18" t="s">
        <v>43</v>
      </c>
      <c r="D60" s="19"/>
      <c r="E60" s="20"/>
      <c r="F60" s="21">
        <f>F58</f>
        <v>0</v>
      </c>
    </row>
    <row r="62" spans="1:11" ht="15" thickBot="1"/>
    <row r="63" spans="1:11" ht="35.4" thickBot="1">
      <c r="A63" s="5" t="s">
        <v>2</v>
      </c>
      <c r="B63" s="6" t="s">
        <v>3</v>
      </c>
      <c r="C63" s="6" t="s">
        <v>4</v>
      </c>
      <c r="D63" s="6" t="s">
        <v>5</v>
      </c>
      <c r="E63" s="7" t="s">
        <v>6</v>
      </c>
      <c r="F63" s="6" t="s">
        <v>7</v>
      </c>
    </row>
    <row r="64" spans="1:11" ht="45" customHeight="1" thickBot="1">
      <c r="A64" s="11">
        <v>1</v>
      </c>
      <c r="B64" s="48" t="s">
        <v>51</v>
      </c>
      <c r="C64" s="89" t="s">
        <v>10</v>
      </c>
      <c r="D64" s="10">
        <v>30</v>
      </c>
      <c r="E64" s="13"/>
      <c r="F64" s="14">
        <f t="shared" ref="F64" si="3">E64*D64</f>
        <v>0</v>
      </c>
    </row>
    <row r="65" spans="1:6" ht="15" thickBot="1"/>
    <row r="66" spans="1:6" ht="45" customHeight="1" thickBot="1">
      <c r="C66" s="18" t="s">
        <v>43</v>
      </c>
      <c r="D66" s="19"/>
      <c r="E66" s="20"/>
      <c r="F66" s="21">
        <f>F64</f>
        <v>0</v>
      </c>
    </row>
    <row r="67" spans="1:6" ht="15" thickBot="1"/>
    <row r="68" spans="1:6" ht="45" customHeight="1" thickBot="1">
      <c r="C68" s="18" t="s">
        <v>110</v>
      </c>
      <c r="D68" s="19"/>
      <c r="E68" s="20"/>
      <c r="F68" s="21">
        <f>F66+F60+F54+F48+F23+F15+F9</f>
        <v>0</v>
      </c>
    </row>
    <row r="70" spans="1:6" ht="17.399999999999999">
      <c r="A70" s="29" t="s">
        <v>8</v>
      </c>
      <c r="B70" s="29"/>
    </row>
    <row r="71" spans="1:6" ht="34.799999999999997">
      <c r="A71" s="37" t="s">
        <v>0</v>
      </c>
      <c r="B71" s="22"/>
    </row>
    <row r="72" spans="1:6" ht="17.399999999999999">
      <c r="A72" s="29" t="s">
        <v>1</v>
      </c>
      <c r="B72" s="29"/>
    </row>
  </sheetData>
  <mergeCells count="2">
    <mergeCell ref="A3:F3"/>
    <mergeCell ref="A1:F1"/>
  </mergeCells>
  <pageMargins left="0.7" right="0.7" top="0.75" bottom="0.75" header="0.3" footer="0.3"/>
  <pageSetup paperSize="9" scale="2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F17D3E-1A35-4383-B791-523296B898AC}">
  <sheetPr>
    <tabColor rgb="FFFFFF00"/>
  </sheetPr>
  <dimension ref="A1:K64"/>
  <sheetViews>
    <sheetView view="pageBreakPreview" zoomScale="60" zoomScaleNormal="100" workbookViewId="0">
      <selection activeCell="E7" sqref="E7"/>
    </sheetView>
  </sheetViews>
  <sheetFormatPr baseColWidth="10" defaultRowHeight="14.4"/>
  <cols>
    <col min="2" max="2" width="17.5546875" customWidth="1"/>
    <col min="3" max="3" width="63.44140625" customWidth="1"/>
    <col min="4" max="4" width="13.109375" customWidth="1"/>
    <col min="5" max="5" width="45.77734375" customWidth="1"/>
    <col min="6" max="6" width="60.77734375" customWidth="1"/>
  </cols>
  <sheetData>
    <row r="1" spans="1:11" ht="150" customHeight="1">
      <c r="A1" s="92" t="s">
        <v>112</v>
      </c>
      <c r="B1" s="92"/>
      <c r="C1" s="92"/>
      <c r="D1" s="92"/>
      <c r="E1" s="92"/>
      <c r="F1" s="92"/>
    </row>
    <row r="3" spans="1:11" ht="28.8">
      <c r="A3" s="93" t="s">
        <v>45</v>
      </c>
      <c r="B3" s="94"/>
      <c r="C3" s="94"/>
      <c r="D3" s="94"/>
      <c r="E3" s="94"/>
      <c r="F3" s="95"/>
    </row>
    <row r="4" spans="1:11" ht="20.100000000000001" customHeight="1">
      <c r="A4" s="96"/>
      <c r="B4" s="96"/>
      <c r="C4" s="96"/>
      <c r="D4" s="96"/>
      <c r="E4" s="96"/>
      <c r="F4" s="36"/>
    </row>
    <row r="5" spans="1:11" s="2" customFormat="1" ht="66" customHeight="1">
      <c r="A5" s="38" t="s">
        <v>2</v>
      </c>
      <c r="B5" s="39" t="s">
        <v>3</v>
      </c>
      <c r="C5" s="39" t="s">
        <v>4</v>
      </c>
      <c r="D5" s="39" t="s">
        <v>5</v>
      </c>
      <c r="E5" s="39" t="s">
        <v>6</v>
      </c>
      <c r="F5" s="39" t="s">
        <v>7</v>
      </c>
    </row>
    <row r="6" spans="1:11" s="1" customFormat="1" ht="7.5" customHeight="1" thickBot="1">
      <c r="A6" s="34"/>
      <c r="B6" s="34"/>
      <c r="C6" s="34"/>
      <c r="D6" s="34"/>
      <c r="E6" s="33"/>
      <c r="F6" s="33"/>
    </row>
    <row r="7" spans="1:11" ht="141.75" customHeight="1" thickBot="1">
      <c r="A7" s="34">
        <v>1</v>
      </c>
      <c r="B7" s="47" t="s">
        <v>54</v>
      </c>
      <c r="C7" s="35" t="s">
        <v>69</v>
      </c>
      <c r="D7" s="33">
        <v>1</v>
      </c>
      <c r="E7" s="40"/>
      <c r="F7" s="40">
        <f>E7*D7</f>
        <v>0</v>
      </c>
      <c r="I7" s="3"/>
      <c r="K7" s="3"/>
    </row>
    <row r="8" spans="1:11" ht="15.75" customHeight="1" thickBot="1">
      <c r="A8" s="8"/>
      <c r="B8" s="17"/>
      <c r="C8" s="22"/>
      <c r="D8" s="22"/>
      <c r="E8" s="23"/>
      <c r="F8" s="23"/>
    </row>
    <row r="9" spans="1:11" s="4" customFormat="1" ht="45" customHeight="1" thickBot="1">
      <c r="A9" s="8"/>
      <c r="B9" s="17"/>
      <c r="C9" s="97" t="s">
        <v>43</v>
      </c>
      <c r="D9" s="98"/>
      <c r="E9" s="99"/>
      <c r="F9" s="24">
        <f>F7</f>
        <v>0</v>
      </c>
    </row>
    <row r="10" spans="1:11" ht="15" thickBot="1"/>
    <row r="11" spans="1:11" ht="20.100000000000001" customHeight="1" thickBot="1">
      <c r="A11" s="15"/>
      <c r="B11" s="15"/>
      <c r="C11" s="15"/>
      <c r="D11" s="15"/>
      <c r="E11" s="15"/>
      <c r="F11" s="16"/>
    </row>
    <row r="12" spans="1:11" s="2" customFormat="1" ht="66" customHeight="1" thickBot="1">
      <c r="A12" s="5" t="s">
        <v>2</v>
      </c>
      <c r="B12" s="6" t="s">
        <v>3</v>
      </c>
      <c r="C12" s="6" t="s">
        <v>4</v>
      </c>
      <c r="D12" s="6" t="s">
        <v>5</v>
      </c>
      <c r="E12" s="7" t="s">
        <v>6</v>
      </c>
      <c r="F12" s="6" t="s">
        <v>7</v>
      </c>
    </row>
    <row r="13" spans="1:11" s="1" customFormat="1" ht="7.5" customHeight="1" thickBot="1">
      <c r="A13" s="8"/>
      <c r="B13" s="8"/>
      <c r="C13" s="8"/>
      <c r="D13" s="8"/>
      <c r="E13" s="9"/>
      <c r="F13" s="10"/>
    </row>
    <row r="14" spans="1:11" ht="166.2" customHeight="1" thickBot="1">
      <c r="A14" s="11">
        <v>1</v>
      </c>
      <c r="B14" s="47" t="s">
        <v>53</v>
      </c>
      <c r="C14" s="12" t="s">
        <v>68</v>
      </c>
      <c r="D14" s="10">
        <v>1</v>
      </c>
      <c r="E14" s="13"/>
      <c r="F14" s="14">
        <f>E14*D14</f>
        <v>0</v>
      </c>
      <c r="I14" s="3"/>
      <c r="K14" s="3"/>
    </row>
    <row r="15" spans="1:11" ht="15" customHeight="1" thickBot="1">
      <c r="A15" s="8"/>
      <c r="B15" s="17"/>
      <c r="C15" s="22"/>
      <c r="D15" s="22"/>
      <c r="E15" s="23"/>
      <c r="F15" s="14"/>
    </row>
    <row r="16" spans="1:11" ht="45" customHeight="1" thickBot="1">
      <c r="A16" s="8"/>
      <c r="B16" s="17"/>
      <c r="C16" s="18" t="s">
        <v>43</v>
      </c>
      <c r="D16" s="19"/>
      <c r="E16" s="20"/>
      <c r="F16" s="21">
        <f>F14</f>
        <v>0</v>
      </c>
    </row>
    <row r="17" spans="1:11" ht="15" thickBot="1"/>
    <row r="18" spans="1:11" ht="20.100000000000001" customHeight="1" thickBot="1">
      <c r="A18" s="15"/>
      <c r="B18" s="15"/>
      <c r="C18" s="15"/>
      <c r="D18" s="15"/>
      <c r="E18" s="15"/>
      <c r="F18" s="16"/>
    </row>
    <row r="19" spans="1:11" s="2" customFormat="1" ht="66" customHeight="1" thickBot="1">
      <c r="A19" s="5" t="s">
        <v>2</v>
      </c>
      <c r="B19" s="6" t="s">
        <v>3</v>
      </c>
      <c r="C19" s="6" t="s">
        <v>4</v>
      </c>
      <c r="D19" s="6" t="s">
        <v>5</v>
      </c>
      <c r="E19" s="7" t="s">
        <v>6</v>
      </c>
      <c r="F19" s="6" t="s">
        <v>7</v>
      </c>
    </row>
    <row r="20" spans="1:11" s="1" customFormat="1" ht="7.5" customHeight="1" thickBot="1">
      <c r="A20" s="8"/>
      <c r="B20" s="8"/>
      <c r="C20" s="8"/>
      <c r="D20" s="8"/>
      <c r="E20" s="9"/>
      <c r="F20" s="10"/>
    </row>
    <row r="21" spans="1:11" ht="201.6" customHeight="1" thickBot="1">
      <c r="A21" s="11">
        <v>1</v>
      </c>
      <c r="B21" s="47" t="s">
        <v>52</v>
      </c>
      <c r="C21" s="12" t="s">
        <v>67</v>
      </c>
      <c r="D21" s="10">
        <v>1</v>
      </c>
      <c r="E21" s="13"/>
      <c r="F21" s="14">
        <f>E21*D21</f>
        <v>0</v>
      </c>
      <c r="I21" s="3"/>
      <c r="K21" s="3"/>
    </row>
    <row r="22" spans="1:11" ht="15.75" customHeight="1" thickBot="1">
      <c r="A22" s="8"/>
      <c r="B22" s="17"/>
      <c r="C22" s="22"/>
      <c r="D22" s="22"/>
      <c r="E22" s="23"/>
      <c r="F22" s="23"/>
    </row>
    <row r="23" spans="1:11" s="4" customFormat="1" ht="45" customHeight="1" thickBot="1">
      <c r="A23" s="29"/>
      <c r="B23" s="29"/>
      <c r="C23" s="18" t="s">
        <v>43</v>
      </c>
      <c r="D23" s="19"/>
      <c r="E23" s="20"/>
      <c r="F23" s="24">
        <f>F21</f>
        <v>0</v>
      </c>
    </row>
    <row r="24" spans="1:11" ht="15" thickBot="1"/>
    <row r="25" spans="1:11" ht="18" thickBot="1">
      <c r="A25" s="5" t="s">
        <v>2</v>
      </c>
      <c r="B25" s="6" t="s">
        <v>3</v>
      </c>
      <c r="C25" s="6" t="s">
        <v>4</v>
      </c>
      <c r="D25" s="6" t="s">
        <v>5</v>
      </c>
      <c r="E25" s="7" t="s">
        <v>6</v>
      </c>
      <c r="F25" s="6" t="s">
        <v>7</v>
      </c>
    </row>
    <row r="26" spans="1:11" ht="18" thickBot="1">
      <c r="A26" s="8"/>
      <c r="B26" s="8"/>
      <c r="C26" s="8"/>
      <c r="D26" s="8"/>
      <c r="E26" s="9"/>
      <c r="F26" s="10"/>
    </row>
    <row r="27" spans="1:11" ht="150" customHeight="1" thickBot="1">
      <c r="A27" s="11">
        <v>1</v>
      </c>
      <c r="B27" s="48" t="s">
        <v>33</v>
      </c>
      <c r="C27" s="60" t="s">
        <v>66</v>
      </c>
      <c r="D27" s="10">
        <v>2</v>
      </c>
      <c r="E27" s="13"/>
      <c r="F27" s="14">
        <f>D27*E27</f>
        <v>0</v>
      </c>
    </row>
    <row r="28" spans="1:11" ht="18" thickBot="1">
      <c r="A28" s="15"/>
      <c r="B28" s="15"/>
      <c r="C28" s="15"/>
      <c r="D28" s="15"/>
      <c r="E28" s="15"/>
      <c r="F28" s="16"/>
    </row>
    <row r="29" spans="1:11" ht="45" customHeight="1" thickBot="1">
      <c r="A29" s="8"/>
      <c r="B29" s="17"/>
      <c r="C29" s="18" t="s">
        <v>43</v>
      </c>
      <c r="D29" s="19"/>
      <c r="E29" s="20"/>
      <c r="F29" s="21">
        <f>F27</f>
        <v>0</v>
      </c>
    </row>
    <row r="31" spans="1:11" ht="17.399999999999999">
      <c r="A31" s="38" t="s">
        <v>2</v>
      </c>
      <c r="B31" s="39" t="s">
        <v>3</v>
      </c>
      <c r="C31" s="39" t="s">
        <v>4</v>
      </c>
      <c r="D31" s="39" t="s">
        <v>5</v>
      </c>
      <c r="E31" s="39" t="s">
        <v>6</v>
      </c>
      <c r="F31" s="39" t="s">
        <v>7</v>
      </c>
    </row>
    <row r="32" spans="1:11" ht="17.399999999999999">
      <c r="A32" s="34"/>
      <c r="B32" s="34"/>
      <c r="C32" s="34"/>
      <c r="D32" s="34"/>
      <c r="E32" s="33"/>
      <c r="F32" s="33"/>
    </row>
    <row r="33" spans="1:11" ht="143.4" customHeight="1">
      <c r="A33" s="34">
        <v>1</v>
      </c>
      <c r="B33" s="50" t="s">
        <v>55</v>
      </c>
      <c r="C33" s="61" t="s">
        <v>65</v>
      </c>
      <c r="D33" s="33">
        <v>2</v>
      </c>
      <c r="E33" s="40"/>
      <c r="F33" s="40">
        <f>E33*D33</f>
        <v>0</v>
      </c>
    </row>
    <row r="34" spans="1:11" ht="17.7" customHeight="1" thickBot="1">
      <c r="A34" s="8"/>
      <c r="B34" s="72"/>
      <c r="C34" s="22"/>
      <c r="D34" s="9"/>
      <c r="E34" s="23"/>
      <c r="F34" s="73"/>
    </row>
    <row r="35" spans="1:11" s="4" customFormat="1" ht="45" customHeight="1" thickBot="1">
      <c r="A35" s="8"/>
      <c r="B35" s="17"/>
      <c r="C35" s="18" t="s">
        <v>43</v>
      </c>
      <c r="D35" s="19"/>
      <c r="E35" s="20"/>
      <c r="F35" s="21">
        <f>F33</f>
        <v>0</v>
      </c>
    </row>
    <row r="36" spans="1:11" ht="15" thickBot="1"/>
    <row r="37" spans="1:11" s="2" customFormat="1" ht="66" customHeight="1" thickBot="1">
      <c r="A37" s="5" t="s">
        <v>2</v>
      </c>
      <c r="B37" s="6" t="s">
        <v>3</v>
      </c>
      <c r="C37" s="6" t="s">
        <v>4</v>
      </c>
      <c r="D37" s="6" t="s">
        <v>5</v>
      </c>
      <c r="E37" s="7" t="s">
        <v>6</v>
      </c>
      <c r="F37" s="6" t="s">
        <v>7</v>
      </c>
    </row>
    <row r="38" spans="1:11" ht="55.5" customHeight="1" thickBot="1">
      <c r="A38" s="11">
        <v>1</v>
      </c>
      <c r="B38" s="62" t="s">
        <v>56</v>
      </c>
      <c r="C38" s="74" t="s">
        <v>62</v>
      </c>
      <c r="D38" s="10">
        <v>1</v>
      </c>
      <c r="E38" s="13"/>
      <c r="F38" s="14">
        <f>E38*D38</f>
        <v>0</v>
      </c>
      <c r="I38" s="3"/>
      <c r="K38" s="3"/>
    </row>
    <row r="39" spans="1:11" ht="48" customHeight="1" thickBot="1">
      <c r="A39" s="11">
        <v>2</v>
      </c>
      <c r="B39" s="62" t="s">
        <v>56</v>
      </c>
      <c r="C39" s="76" t="s">
        <v>61</v>
      </c>
      <c r="D39" s="10">
        <v>1</v>
      </c>
      <c r="E39" s="13"/>
      <c r="F39" s="14">
        <f t="shared" ref="F39:F41" si="0">E39*D39</f>
        <v>0</v>
      </c>
      <c r="I39" s="3"/>
      <c r="K39" s="3"/>
    </row>
    <row r="40" spans="1:11" ht="48" customHeight="1" thickBot="1">
      <c r="A40" s="11">
        <v>3</v>
      </c>
      <c r="B40" s="62" t="s">
        <v>56</v>
      </c>
      <c r="C40" s="75" t="s">
        <v>59</v>
      </c>
      <c r="D40" s="10">
        <v>1</v>
      </c>
      <c r="E40" s="13"/>
      <c r="F40" s="14">
        <f t="shared" si="0"/>
        <v>0</v>
      </c>
      <c r="I40" s="3"/>
      <c r="K40" s="3"/>
    </row>
    <row r="41" spans="1:11" ht="48" customHeight="1" thickBot="1">
      <c r="A41" s="11">
        <v>4</v>
      </c>
      <c r="B41" s="62" t="s">
        <v>56</v>
      </c>
      <c r="C41" s="76" t="s">
        <v>60</v>
      </c>
      <c r="D41" s="10">
        <v>1</v>
      </c>
      <c r="E41" s="13"/>
      <c r="F41" s="14">
        <f t="shared" si="0"/>
        <v>0</v>
      </c>
      <c r="I41" s="3"/>
      <c r="K41" s="3"/>
    </row>
    <row r="42" spans="1:11" ht="20.100000000000001" customHeight="1" thickBot="1">
      <c r="A42" s="15"/>
      <c r="B42" s="15"/>
      <c r="C42" s="15"/>
      <c r="D42" s="15"/>
      <c r="E42" s="15"/>
      <c r="F42" s="16"/>
    </row>
    <row r="43" spans="1:11" ht="45" customHeight="1" thickBot="1">
      <c r="A43" s="8"/>
      <c r="B43" s="17"/>
      <c r="C43" s="18" t="s">
        <v>43</v>
      </c>
      <c r="D43" s="19"/>
      <c r="E43" s="20"/>
      <c r="F43" s="21">
        <f>SUM(F38:F41)</f>
        <v>0</v>
      </c>
    </row>
    <row r="44" spans="1:11" ht="15" thickBot="1"/>
    <row r="45" spans="1:11" ht="60" customHeight="1" thickBot="1">
      <c r="A45" s="5" t="s">
        <v>2</v>
      </c>
      <c r="B45" s="6" t="s">
        <v>3</v>
      </c>
      <c r="C45" s="6" t="s">
        <v>4</v>
      </c>
      <c r="D45" s="6" t="s">
        <v>5</v>
      </c>
      <c r="E45" s="6" t="s">
        <v>6</v>
      </c>
      <c r="F45" s="6" t="s">
        <v>7</v>
      </c>
      <c r="I45" s="3"/>
      <c r="K45" s="3"/>
    </row>
    <row r="46" spans="1:11" ht="51" customHeight="1" thickBot="1">
      <c r="A46" s="11">
        <v>1</v>
      </c>
      <c r="B46" s="47" t="s">
        <v>27</v>
      </c>
      <c r="C46" s="68" t="s">
        <v>30</v>
      </c>
      <c r="D46" s="10">
        <v>3</v>
      </c>
      <c r="E46" s="13"/>
      <c r="F46" s="14">
        <f>E46*D46</f>
        <v>0</v>
      </c>
    </row>
    <row r="47" spans="1:11" ht="51" customHeight="1" thickBot="1">
      <c r="A47" s="11">
        <v>2</v>
      </c>
      <c r="B47" s="47" t="s">
        <v>27</v>
      </c>
      <c r="C47" s="68" t="s">
        <v>63</v>
      </c>
      <c r="D47" s="10">
        <v>3</v>
      </c>
      <c r="E47" s="13"/>
      <c r="F47" s="14">
        <f>E47*D47</f>
        <v>0</v>
      </c>
    </row>
    <row r="48" spans="1:11" ht="35.700000000000003" customHeight="1" thickBot="1">
      <c r="A48" s="8"/>
      <c r="B48" s="17"/>
      <c r="C48" s="18" t="s">
        <v>43</v>
      </c>
      <c r="D48" s="19"/>
      <c r="E48" s="20"/>
      <c r="F48" s="21">
        <f>SUM(F46:F47)</f>
        <v>0</v>
      </c>
    </row>
    <row r="49" spans="1:6" ht="18" thickBot="1">
      <c r="A49" s="29"/>
      <c r="B49" s="29"/>
    </row>
    <row r="50" spans="1:6" ht="18" thickBot="1">
      <c r="A50" s="5" t="s">
        <v>2</v>
      </c>
      <c r="B50" s="6" t="s">
        <v>3</v>
      </c>
      <c r="C50" s="6" t="s">
        <v>4</v>
      </c>
      <c r="D50" s="6" t="s">
        <v>5</v>
      </c>
      <c r="E50" s="7" t="s">
        <v>6</v>
      </c>
      <c r="F50" s="6" t="s">
        <v>7</v>
      </c>
    </row>
    <row r="51" spans="1:6" ht="35.4" thickBot="1">
      <c r="A51" s="11">
        <v>1</v>
      </c>
      <c r="B51" s="52" t="s">
        <v>35</v>
      </c>
      <c r="C51" s="68" t="s">
        <v>64</v>
      </c>
      <c r="D51" s="10">
        <v>1</v>
      </c>
      <c r="E51" s="13"/>
      <c r="F51" s="14">
        <f>E51*D51</f>
        <v>0</v>
      </c>
    </row>
    <row r="52" spans="1:6" ht="45" customHeight="1" thickBot="1">
      <c r="C52" s="18" t="s">
        <v>43</v>
      </c>
      <c r="D52" s="19"/>
      <c r="E52" s="20"/>
      <c r="F52" s="21">
        <f>SUM(F51)</f>
        <v>0</v>
      </c>
    </row>
    <row r="54" spans="1:6" ht="15" thickBot="1"/>
    <row r="55" spans="1:6" ht="18" thickBot="1">
      <c r="A55" s="5" t="s">
        <v>2</v>
      </c>
      <c r="B55" s="6" t="s">
        <v>3</v>
      </c>
      <c r="C55" s="6" t="s">
        <v>4</v>
      </c>
      <c r="D55" s="6" t="s">
        <v>5</v>
      </c>
      <c r="E55" s="7" t="s">
        <v>6</v>
      </c>
      <c r="F55" s="6" t="s">
        <v>7</v>
      </c>
    </row>
    <row r="56" spans="1:6" ht="35.4" thickBot="1">
      <c r="A56" s="11">
        <v>1</v>
      </c>
      <c r="B56" s="47" t="s">
        <v>58</v>
      </c>
      <c r="C56" s="12" t="s">
        <v>19</v>
      </c>
      <c r="D56" s="10">
        <v>1</v>
      </c>
      <c r="E56" s="13"/>
      <c r="F56" s="14">
        <f t="shared" ref="F56" si="1">E56*D56</f>
        <v>0</v>
      </c>
    </row>
    <row r="57" spans="1:6" ht="15" thickBot="1"/>
    <row r="58" spans="1:6" ht="45" customHeight="1" thickBot="1">
      <c r="A58" s="29"/>
      <c r="B58" s="29"/>
      <c r="C58" s="18" t="s">
        <v>43</v>
      </c>
      <c r="D58" s="19"/>
      <c r="E58" s="20"/>
      <c r="F58" s="21">
        <f>SUM(F56)</f>
        <v>0</v>
      </c>
    </row>
    <row r="59" spans="1:6" ht="18" thickBot="1">
      <c r="A59" s="29"/>
      <c r="B59" s="29"/>
    </row>
    <row r="60" spans="1:6" ht="45" customHeight="1" thickBot="1">
      <c r="A60" s="29"/>
      <c r="B60" s="29"/>
      <c r="C60" s="18" t="s">
        <v>110</v>
      </c>
      <c r="D60" s="19"/>
      <c r="E60" s="20"/>
      <c r="F60" s="21">
        <f>F58+F52+F48+F43+F35+F29+F23+F16+F9</f>
        <v>0</v>
      </c>
    </row>
    <row r="61" spans="1:6" ht="17.399999999999999">
      <c r="A61" s="29"/>
      <c r="B61" s="29"/>
    </row>
    <row r="62" spans="1:6" ht="17.399999999999999">
      <c r="A62" s="29" t="s">
        <v>8</v>
      </c>
      <c r="B62" s="29"/>
    </row>
    <row r="63" spans="1:6" ht="34.799999999999997">
      <c r="A63" s="37" t="s">
        <v>0</v>
      </c>
      <c r="B63" s="22"/>
    </row>
    <row r="64" spans="1:6" ht="17.399999999999999">
      <c r="A64" s="29" t="s">
        <v>1</v>
      </c>
      <c r="B64" s="29"/>
    </row>
  </sheetData>
  <mergeCells count="4">
    <mergeCell ref="A3:F3"/>
    <mergeCell ref="A4:E4"/>
    <mergeCell ref="C9:E9"/>
    <mergeCell ref="A1:F1"/>
  </mergeCells>
  <pageMargins left="0.7" right="0.7" top="0.75" bottom="0.75" header="0.3" footer="0.3"/>
  <pageSetup paperSize="9" scale="2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4CF071-996C-4A93-AAF1-0A3C053031B2}">
  <sheetPr>
    <tabColor rgb="FFFFFF00"/>
  </sheetPr>
  <dimension ref="A1:K79"/>
  <sheetViews>
    <sheetView view="pageBreakPreview" zoomScale="60" zoomScaleNormal="100" workbookViewId="0">
      <selection activeCell="F7" sqref="F7"/>
    </sheetView>
  </sheetViews>
  <sheetFormatPr baseColWidth="10" defaultRowHeight="14.4"/>
  <cols>
    <col min="2" max="2" width="16.21875" bestFit="1" customWidth="1"/>
    <col min="3" max="3" width="61.88671875" bestFit="1" customWidth="1"/>
    <col min="4" max="4" width="13.109375" customWidth="1"/>
    <col min="5" max="5" width="45.77734375" customWidth="1"/>
    <col min="6" max="6" width="60.77734375" customWidth="1"/>
  </cols>
  <sheetData>
    <row r="1" spans="1:6" ht="150" customHeight="1">
      <c r="A1" s="92" t="s">
        <v>113</v>
      </c>
      <c r="B1" s="92"/>
      <c r="C1" s="92"/>
      <c r="D1" s="92"/>
      <c r="E1" s="92"/>
      <c r="F1" s="92"/>
    </row>
    <row r="3" spans="1:6" ht="28.8">
      <c r="A3" s="90" t="s">
        <v>46</v>
      </c>
      <c r="B3" s="91"/>
      <c r="C3" s="91"/>
      <c r="D3" s="91"/>
      <c r="E3" s="91"/>
      <c r="F3" s="91"/>
    </row>
    <row r="4" spans="1:6" ht="15" thickBot="1"/>
    <row r="5" spans="1:6" ht="18" thickBot="1">
      <c r="A5" s="5" t="s">
        <v>2</v>
      </c>
      <c r="B5" s="6" t="s">
        <v>3</v>
      </c>
      <c r="C5" s="6" t="s">
        <v>4</v>
      </c>
      <c r="D5" s="6" t="s">
        <v>5</v>
      </c>
      <c r="E5" s="7" t="s">
        <v>6</v>
      </c>
      <c r="F5" s="6" t="s">
        <v>7</v>
      </c>
    </row>
    <row r="6" spans="1:6" ht="18" thickBot="1">
      <c r="A6" s="8"/>
      <c r="B6" s="8"/>
      <c r="C6" s="8"/>
      <c r="D6" s="8"/>
      <c r="E6" s="9"/>
      <c r="F6" s="10"/>
    </row>
    <row r="7" spans="1:6" ht="90" customHeight="1" thickBot="1">
      <c r="A7" s="11">
        <v>1</v>
      </c>
      <c r="B7" s="48" t="s">
        <v>34</v>
      </c>
      <c r="C7" s="68" t="s">
        <v>71</v>
      </c>
      <c r="D7" s="10">
        <v>1</v>
      </c>
      <c r="E7" s="13"/>
      <c r="F7" s="14">
        <f>E7*D7</f>
        <v>0</v>
      </c>
    </row>
    <row r="8" spans="1:6" ht="90" customHeight="1" thickBot="1">
      <c r="A8" s="11">
        <v>2</v>
      </c>
      <c r="B8" s="48" t="s">
        <v>34</v>
      </c>
      <c r="C8" s="68" t="s">
        <v>72</v>
      </c>
      <c r="D8" s="10">
        <v>20</v>
      </c>
      <c r="E8" s="13"/>
      <c r="F8" s="14">
        <f t="shared" ref="F8:F10" si="0">E8*D8</f>
        <v>0</v>
      </c>
    </row>
    <row r="9" spans="1:6" ht="90" customHeight="1" thickBot="1">
      <c r="A9" s="11">
        <v>3</v>
      </c>
      <c r="B9" s="48" t="s">
        <v>34</v>
      </c>
      <c r="C9" s="68" t="s">
        <v>73</v>
      </c>
      <c r="D9" s="10">
        <v>4</v>
      </c>
      <c r="E9" s="13"/>
      <c r="F9" s="14">
        <f t="shared" si="0"/>
        <v>0</v>
      </c>
    </row>
    <row r="10" spans="1:6" ht="90" customHeight="1" thickBot="1">
      <c r="A10" s="63">
        <v>4</v>
      </c>
      <c r="B10" s="64" t="s">
        <v>34</v>
      </c>
      <c r="C10" s="77" t="s">
        <v>74</v>
      </c>
      <c r="D10" s="27">
        <v>1</v>
      </c>
      <c r="E10" s="56"/>
      <c r="F10" s="14">
        <f t="shared" si="0"/>
        <v>0</v>
      </c>
    </row>
    <row r="11" spans="1:6" ht="18" thickBot="1">
      <c r="A11" s="15"/>
      <c r="B11" s="15"/>
      <c r="C11" s="15"/>
      <c r="D11" s="15"/>
      <c r="E11" s="15"/>
      <c r="F11" s="16"/>
    </row>
    <row r="12" spans="1:6" ht="45" customHeight="1" thickBot="1">
      <c r="A12" s="8"/>
      <c r="B12" s="17"/>
      <c r="C12" s="18" t="s">
        <v>43</v>
      </c>
      <c r="D12" s="19"/>
      <c r="E12" s="20"/>
      <c r="F12" s="21">
        <f>SUM(F7:F10)</f>
        <v>0</v>
      </c>
    </row>
    <row r="14" spans="1:6" ht="15" thickBot="1"/>
    <row r="15" spans="1:6" ht="33" customHeight="1" thickBot="1">
      <c r="A15" s="5" t="s">
        <v>2</v>
      </c>
      <c r="B15" s="6" t="s">
        <v>3</v>
      </c>
      <c r="C15" s="6" t="s">
        <v>4</v>
      </c>
      <c r="D15" s="6" t="s">
        <v>5</v>
      </c>
      <c r="E15" s="7" t="s">
        <v>6</v>
      </c>
      <c r="F15" s="6" t="s">
        <v>7</v>
      </c>
    </row>
    <row r="16" spans="1:6" ht="75" customHeight="1" thickBot="1">
      <c r="A16" s="25">
        <v>1</v>
      </c>
      <c r="B16" s="49" t="s">
        <v>41</v>
      </c>
      <c r="C16" s="26" t="s">
        <v>75</v>
      </c>
      <c r="D16" s="27">
        <v>1</v>
      </c>
      <c r="E16" s="28"/>
      <c r="F16" s="14">
        <f>E16*D16</f>
        <v>0</v>
      </c>
    </row>
    <row r="17" spans="1:6" ht="75" customHeight="1" thickBot="1">
      <c r="A17" s="30">
        <v>2</v>
      </c>
      <c r="B17" s="49" t="s">
        <v>41</v>
      </c>
      <c r="C17" s="26" t="s">
        <v>76</v>
      </c>
      <c r="D17" s="31">
        <v>60</v>
      </c>
      <c r="E17" s="32"/>
      <c r="F17" s="14">
        <f t="shared" ref="F17:F18" si="1">E17*D17</f>
        <v>0</v>
      </c>
    </row>
    <row r="18" spans="1:6" ht="75" customHeight="1" thickBot="1">
      <c r="A18" s="30">
        <v>3</v>
      </c>
      <c r="B18" s="49" t="s">
        <v>41</v>
      </c>
      <c r="C18" s="26" t="s">
        <v>77</v>
      </c>
      <c r="D18" s="31">
        <v>4</v>
      </c>
      <c r="E18" s="32"/>
      <c r="F18" s="14">
        <f t="shared" si="1"/>
        <v>0</v>
      </c>
    </row>
    <row r="19" spans="1:6" ht="18" thickBot="1">
      <c r="A19" s="8"/>
      <c r="B19" s="65"/>
      <c r="C19" s="46"/>
      <c r="D19" s="9"/>
      <c r="E19" s="23"/>
      <c r="F19" s="23"/>
    </row>
    <row r="20" spans="1:6" ht="18" thickBot="1">
      <c r="A20" s="8"/>
      <c r="B20" s="65"/>
      <c r="C20" s="18" t="s">
        <v>43</v>
      </c>
      <c r="D20" s="19"/>
      <c r="E20" s="20"/>
      <c r="F20" s="21">
        <f>SUM(F16:F18)</f>
        <v>0</v>
      </c>
    </row>
    <row r="22" spans="1:6" ht="17.399999999999999">
      <c r="A22" s="38" t="s">
        <v>2</v>
      </c>
      <c r="B22" s="39" t="s">
        <v>3</v>
      </c>
      <c r="C22" s="39" t="s">
        <v>4</v>
      </c>
      <c r="D22" s="39" t="s">
        <v>5</v>
      </c>
      <c r="E22" s="39" t="s">
        <v>6</v>
      </c>
      <c r="F22" s="39" t="s">
        <v>7</v>
      </c>
    </row>
    <row r="23" spans="1:6" ht="45" customHeight="1">
      <c r="A23" s="34">
        <v>1</v>
      </c>
      <c r="B23" s="50" t="s">
        <v>36</v>
      </c>
      <c r="C23" s="61" t="s">
        <v>71</v>
      </c>
      <c r="D23" s="33">
        <v>1</v>
      </c>
      <c r="E23" s="40"/>
      <c r="F23" s="40">
        <f>E23*D23</f>
        <v>0</v>
      </c>
    </row>
    <row r="24" spans="1:6" ht="45" customHeight="1">
      <c r="A24" s="71">
        <v>2</v>
      </c>
      <c r="B24" s="50" t="s">
        <v>36</v>
      </c>
      <c r="C24" s="78" t="s">
        <v>72</v>
      </c>
      <c r="D24" s="33">
        <v>30</v>
      </c>
      <c r="E24" s="59"/>
      <c r="F24" s="40">
        <f t="shared" ref="F24:F25" si="2">E24*D24</f>
        <v>0</v>
      </c>
    </row>
    <row r="25" spans="1:6" ht="45" customHeight="1">
      <c r="A25" s="71">
        <v>3</v>
      </c>
      <c r="B25" s="50" t="s">
        <v>36</v>
      </c>
      <c r="C25" s="78" t="s">
        <v>78</v>
      </c>
      <c r="D25" s="31">
        <v>2</v>
      </c>
      <c r="E25" s="59"/>
      <c r="F25" s="40">
        <f t="shared" si="2"/>
        <v>0</v>
      </c>
    </row>
    <row r="26" spans="1:6" ht="18" thickBot="1">
      <c r="A26" s="8"/>
      <c r="B26" s="17"/>
      <c r="C26" s="22"/>
      <c r="D26" s="22"/>
      <c r="E26" s="23"/>
      <c r="F26" s="23"/>
    </row>
    <row r="27" spans="1:6" ht="18" thickBot="1">
      <c r="A27" s="8"/>
      <c r="B27" s="17"/>
      <c r="C27" s="18" t="s">
        <v>43</v>
      </c>
      <c r="D27" s="19"/>
      <c r="E27" s="20"/>
      <c r="F27" s="21">
        <f>SUM(F23:F25)</f>
        <v>0</v>
      </c>
    </row>
    <row r="29" spans="1:6" ht="17.399999999999999">
      <c r="A29" s="38" t="s">
        <v>2</v>
      </c>
      <c r="B29" s="39" t="s">
        <v>3</v>
      </c>
      <c r="C29" s="39" t="s">
        <v>4</v>
      </c>
      <c r="D29" s="39" t="s">
        <v>5</v>
      </c>
      <c r="E29" s="39" t="s">
        <v>6</v>
      </c>
      <c r="F29" s="39" t="s">
        <v>7</v>
      </c>
    </row>
    <row r="30" spans="1:6" ht="34.799999999999997">
      <c r="A30" s="34">
        <v>1</v>
      </c>
      <c r="B30" s="50" t="s">
        <v>31</v>
      </c>
      <c r="C30" s="61" t="s">
        <v>80</v>
      </c>
      <c r="D30" s="33">
        <v>1</v>
      </c>
      <c r="E30" s="40"/>
      <c r="F30" s="40">
        <f>E30*D30</f>
        <v>0</v>
      </c>
    </row>
    <row r="31" spans="1:6" ht="34.799999999999997">
      <c r="A31" s="71">
        <v>2</v>
      </c>
      <c r="B31" s="50" t="s">
        <v>31</v>
      </c>
      <c r="C31" s="70" t="s">
        <v>32</v>
      </c>
      <c r="D31" s="33">
        <v>30</v>
      </c>
      <c r="E31" s="40"/>
      <c r="F31" s="40">
        <f t="shared" ref="F31:F32" si="3">E31*D31</f>
        <v>0</v>
      </c>
    </row>
    <row r="32" spans="1:6" ht="34.799999999999997">
      <c r="A32" s="71">
        <v>3</v>
      </c>
      <c r="B32" s="50" t="s">
        <v>31</v>
      </c>
      <c r="C32" s="78" t="s">
        <v>79</v>
      </c>
      <c r="D32" s="31">
        <v>1</v>
      </c>
      <c r="E32" s="54"/>
      <c r="F32" s="40">
        <f t="shared" si="3"/>
        <v>0</v>
      </c>
    </row>
    <row r="33" spans="1:11" ht="15" thickBot="1"/>
    <row r="34" spans="1:11" ht="18" thickBot="1">
      <c r="C34" s="18" t="s">
        <v>43</v>
      </c>
      <c r="D34" s="19"/>
      <c r="E34" s="20"/>
      <c r="F34" s="21">
        <f>SUM(F30:F32)</f>
        <v>0</v>
      </c>
    </row>
    <row r="35" spans="1:11" ht="15" thickBot="1"/>
    <row r="36" spans="1:11" s="2" customFormat="1" ht="45.45" customHeight="1" thickBot="1">
      <c r="A36" s="5" t="s">
        <v>2</v>
      </c>
      <c r="B36" s="6" t="s">
        <v>3</v>
      </c>
      <c r="C36" s="6" t="s">
        <v>4</v>
      </c>
      <c r="D36" s="6" t="s">
        <v>5</v>
      </c>
      <c r="E36" s="7" t="s">
        <v>6</v>
      </c>
      <c r="F36" s="6" t="s">
        <v>7</v>
      </c>
    </row>
    <row r="37" spans="1:11" s="1" customFormat="1" ht="7.5" customHeight="1" thickBot="1">
      <c r="A37" s="8"/>
      <c r="B37" s="8"/>
      <c r="C37" s="8"/>
      <c r="D37" s="8"/>
      <c r="E37" s="9"/>
      <c r="F37" s="10"/>
    </row>
    <row r="38" spans="1:11" ht="52.8" thickBot="1">
      <c r="A38" s="11">
        <v>1</v>
      </c>
      <c r="B38" s="48" t="s">
        <v>25</v>
      </c>
      <c r="C38" s="68" t="s">
        <v>81</v>
      </c>
      <c r="D38" s="10">
        <v>3</v>
      </c>
      <c r="E38" s="13"/>
      <c r="F38" s="14">
        <f>E38*D38</f>
        <v>0</v>
      </c>
      <c r="I38" s="3"/>
      <c r="K38" s="3"/>
    </row>
    <row r="39" spans="1:11" ht="52.8" thickBot="1">
      <c r="A39" s="11">
        <v>2</v>
      </c>
      <c r="B39" s="48" t="s">
        <v>25</v>
      </c>
      <c r="C39" s="68" t="s">
        <v>26</v>
      </c>
      <c r="D39" s="10">
        <v>3</v>
      </c>
      <c r="E39" s="13"/>
      <c r="F39" s="14">
        <f t="shared" ref="F39:F42" si="4">E39*D39</f>
        <v>0</v>
      </c>
      <c r="I39" s="3"/>
      <c r="K39" s="3"/>
    </row>
    <row r="40" spans="1:11" ht="52.8" thickBot="1">
      <c r="A40" s="11">
        <v>3</v>
      </c>
      <c r="B40" s="48" t="s">
        <v>25</v>
      </c>
      <c r="C40" s="69" t="s">
        <v>82</v>
      </c>
      <c r="D40" s="57">
        <v>1</v>
      </c>
      <c r="E40" s="58"/>
      <c r="F40" s="14">
        <f t="shared" si="4"/>
        <v>0</v>
      </c>
      <c r="I40" s="3"/>
      <c r="K40" s="3"/>
    </row>
    <row r="41" spans="1:11" ht="52.8" thickBot="1">
      <c r="A41" s="66">
        <v>4</v>
      </c>
      <c r="B41" s="48" t="s">
        <v>25</v>
      </c>
      <c r="C41" s="70" t="s">
        <v>83</v>
      </c>
      <c r="D41" s="33">
        <v>1</v>
      </c>
      <c r="E41" s="53"/>
      <c r="F41" s="14">
        <f t="shared" si="4"/>
        <v>0</v>
      </c>
      <c r="I41" s="3"/>
      <c r="K41" s="3"/>
    </row>
    <row r="42" spans="1:11" ht="52.8" thickBot="1">
      <c r="A42" s="67">
        <v>5</v>
      </c>
      <c r="B42" s="48" t="s">
        <v>25</v>
      </c>
      <c r="C42" s="70" t="s">
        <v>84</v>
      </c>
      <c r="D42" s="33">
        <v>1</v>
      </c>
      <c r="E42" s="53"/>
      <c r="F42" s="14">
        <f t="shared" si="4"/>
        <v>0</v>
      </c>
      <c r="I42" s="3"/>
      <c r="K42" s="3"/>
    </row>
    <row r="43" spans="1:11" ht="20.100000000000001" customHeight="1" thickBot="1">
      <c r="A43" s="15"/>
      <c r="B43" s="15"/>
      <c r="C43" s="15"/>
      <c r="D43" s="15"/>
      <c r="E43" s="15"/>
      <c r="F43" s="16"/>
    </row>
    <row r="44" spans="1:11" ht="28.95" customHeight="1" thickBot="1">
      <c r="A44" s="8"/>
      <c r="B44" s="17"/>
      <c r="C44" s="18" t="s">
        <v>43</v>
      </c>
      <c r="D44" s="19"/>
      <c r="E44" s="20"/>
      <c r="F44" s="21">
        <f>SUM(F38:F42)</f>
        <v>0</v>
      </c>
    </row>
    <row r="46" spans="1:11" ht="15" thickBot="1"/>
    <row r="47" spans="1:11" s="2" customFormat="1" ht="66" customHeight="1" thickBot="1">
      <c r="A47" s="5" t="s">
        <v>2</v>
      </c>
      <c r="B47" s="6" t="s">
        <v>3</v>
      </c>
      <c r="C47" s="6" t="s">
        <v>4</v>
      </c>
      <c r="D47" s="6" t="s">
        <v>5</v>
      </c>
      <c r="E47" s="7" t="s">
        <v>6</v>
      </c>
      <c r="F47" s="6" t="s">
        <v>7</v>
      </c>
    </row>
    <row r="48" spans="1:11" s="1" customFormat="1" ht="7.5" customHeight="1" thickBot="1">
      <c r="A48" s="8"/>
      <c r="B48" s="8"/>
      <c r="C48" s="8"/>
      <c r="D48" s="8"/>
      <c r="E48" s="9"/>
      <c r="F48" s="10"/>
    </row>
    <row r="49" spans="1:11" ht="35.4" thickBot="1">
      <c r="A49" s="25">
        <v>1</v>
      </c>
      <c r="B49" s="49" t="s">
        <v>57</v>
      </c>
      <c r="C49" s="26" t="s">
        <v>85</v>
      </c>
      <c r="D49" s="27">
        <v>1</v>
      </c>
      <c r="E49" s="28"/>
      <c r="F49" s="14">
        <f>E49*D49</f>
        <v>0</v>
      </c>
      <c r="I49" s="3"/>
      <c r="K49" s="3"/>
    </row>
    <row r="50" spans="1:11" ht="35.4" thickBot="1">
      <c r="A50" s="30">
        <v>2</v>
      </c>
      <c r="B50" s="49" t="s">
        <v>57</v>
      </c>
      <c r="C50" s="26" t="s">
        <v>86</v>
      </c>
      <c r="D50" s="31">
        <v>7</v>
      </c>
      <c r="E50" s="32"/>
      <c r="F50" s="14">
        <f t="shared" ref="F50:F51" si="5">E50*D50</f>
        <v>0</v>
      </c>
      <c r="I50" s="3"/>
      <c r="K50" s="3"/>
    </row>
    <row r="51" spans="1:11" ht="35.4" thickBot="1">
      <c r="A51" s="30">
        <v>3</v>
      </c>
      <c r="B51" s="49" t="s">
        <v>57</v>
      </c>
      <c r="C51" s="26" t="s">
        <v>87</v>
      </c>
      <c r="D51" s="31">
        <v>1</v>
      </c>
      <c r="E51" s="32"/>
      <c r="F51" s="14">
        <f t="shared" si="5"/>
        <v>0</v>
      </c>
      <c r="I51" s="3"/>
      <c r="K51" s="3"/>
    </row>
    <row r="52" spans="1:11" ht="15.75" customHeight="1" thickBot="1">
      <c r="A52" s="8"/>
      <c r="B52" s="17"/>
      <c r="C52" s="22"/>
      <c r="D52" s="22"/>
      <c r="E52" s="23"/>
      <c r="F52" s="14"/>
    </row>
    <row r="53" spans="1:11" ht="30.75" customHeight="1" thickBot="1">
      <c r="A53" s="8"/>
      <c r="B53" s="17"/>
      <c r="C53" s="18" t="s">
        <v>43</v>
      </c>
      <c r="D53" s="19"/>
      <c r="E53" s="20"/>
      <c r="F53" s="21">
        <f>SUM(F49:F51)</f>
        <v>0</v>
      </c>
    </row>
    <row r="55" spans="1:11" ht="15" thickBot="1"/>
    <row r="56" spans="1:11" ht="48.45" customHeight="1" thickBot="1">
      <c r="A56" s="5" t="s">
        <v>2</v>
      </c>
      <c r="B56" s="6" t="s">
        <v>3</v>
      </c>
      <c r="C56" s="6" t="s">
        <v>4</v>
      </c>
      <c r="D56" s="6" t="s">
        <v>5</v>
      </c>
      <c r="E56" s="7" t="s">
        <v>6</v>
      </c>
      <c r="F56" s="6" t="s">
        <v>7</v>
      </c>
    </row>
    <row r="57" spans="1:11" ht="48" customHeight="1" thickBot="1">
      <c r="A57" s="11">
        <v>16</v>
      </c>
      <c r="B57" s="49" t="s">
        <v>58</v>
      </c>
      <c r="C57" s="12" t="s">
        <v>20</v>
      </c>
      <c r="D57" s="10">
        <v>1</v>
      </c>
      <c r="E57" s="13"/>
      <c r="F57" s="14">
        <f t="shared" ref="F57:F62" si="6">E57*D57</f>
        <v>0</v>
      </c>
      <c r="I57" s="3"/>
      <c r="K57" s="3"/>
    </row>
    <row r="58" spans="1:11" ht="48" customHeight="1" thickBot="1">
      <c r="A58" s="11">
        <v>17</v>
      </c>
      <c r="B58" s="49" t="s">
        <v>58</v>
      </c>
      <c r="C58" s="12" t="s">
        <v>21</v>
      </c>
      <c r="D58" s="10">
        <v>1</v>
      </c>
      <c r="E58" s="13"/>
      <c r="F58" s="14">
        <f t="shared" si="6"/>
        <v>0</v>
      </c>
      <c r="I58" s="3"/>
      <c r="K58" s="3"/>
    </row>
    <row r="59" spans="1:11" ht="48" customHeight="1" thickBot="1">
      <c r="A59" s="11">
        <v>18</v>
      </c>
      <c r="B59" s="49" t="s">
        <v>58</v>
      </c>
      <c r="C59" s="12" t="s">
        <v>22</v>
      </c>
      <c r="D59" s="10">
        <v>1</v>
      </c>
      <c r="E59" s="13"/>
      <c r="F59" s="14">
        <f t="shared" si="6"/>
        <v>0</v>
      </c>
      <c r="I59" s="3"/>
      <c r="K59" s="3"/>
    </row>
    <row r="60" spans="1:11" ht="48" customHeight="1" thickBot="1">
      <c r="A60" s="11">
        <v>19</v>
      </c>
      <c r="B60" s="49" t="s">
        <v>58</v>
      </c>
      <c r="C60" s="12" t="s">
        <v>23</v>
      </c>
      <c r="D60" s="10">
        <v>1</v>
      </c>
      <c r="E60" s="13"/>
      <c r="F60" s="14">
        <f t="shared" si="6"/>
        <v>0</v>
      </c>
      <c r="I60" s="3"/>
      <c r="K60" s="3"/>
    </row>
    <row r="61" spans="1:11" ht="48" customHeight="1" thickBot="1">
      <c r="A61" s="11">
        <v>20</v>
      </c>
      <c r="B61" s="49" t="s">
        <v>58</v>
      </c>
      <c r="C61" s="12" t="s">
        <v>88</v>
      </c>
      <c r="D61" s="10">
        <v>1</v>
      </c>
      <c r="E61" s="13"/>
      <c r="F61" s="14">
        <f t="shared" si="6"/>
        <v>0</v>
      </c>
      <c r="I61" s="3"/>
      <c r="K61" s="3"/>
    </row>
    <row r="62" spans="1:11" ht="48" customHeight="1" thickBot="1">
      <c r="A62" s="11">
        <v>18</v>
      </c>
      <c r="B62" s="49" t="s">
        <v>58</v>
      </c>
      <c r="C62" s="12" t="s">
        <v>89</v>
      </c>
      <c r="D62" s="10">
        <v>20</v>
      </c>
      <c r="E62" s="13"/>
      <c r="F62" s="14">
        <f t="shared" si="6"/>
        <v>0</v>
      </c>
      <c r="I62" s="3"/>
      <c r="K62" s="3"/>
    </row>
    <row r="63" spans="1:11" ht="15" thickBot="1"/>
    <row r="64" spans="1:11" ht="45" customHeight="1" thickBot="1">
      <c r="C64" s="18" t="s">
        <v>43</v>
      </c>
      <c r="D64" s="19"/>
      <c r="E64" s="20"/>
      <c r="F64" s="21">
        <f>SUM(F57:F62)</f>
        <v>0</v>
      </c>
    </row>
    <row r="66" spans="1:11" ht="15" thickBot="1"/>
    <row r="67" spans="1:11" s="2" customFormat="1" ht="66" customHeight="1" thickBot="1">
      <c r="A67" s="5" t="s">
        <v>2</v>
      </c>
      <c r="B67" s="6" t="s">
        <v>3</v>
      </c>
      <c r="C67" s="6" t="s">
        <v>4</v>
      </c>
      <c r="D67" s="6" t="s">
        <v>5</v>
      </c>
      <c r="E67" s="7" t="s">
        <v>6</v>
      </c>
      <c r="F67" s="41"/>
    </row>
    <row r="68" spans="1:11" ht="48" customHeight="1" thickBot="1">
      <c r="A68" s="11">
        <v>2</v>
      </c>
      <c r="B68" s="49" t="s">
        <v>90</v>
      </c>
      <c r="C68" s="12" t="s">
        <v>71</v>
      </c>
      <c r="D68" s="10">
        <v>1</v>
      </c>
      <c r="E68" s="13"/>
      <c r="F68" s="43">
        <f>E68*D68</f>
        <v>0</v>
      </c>
      <c r="I68" s="3"/>
      <c r="K68" s="3"/>
    </row>
    <row r="69" spans="1:11" ht="48" customHeight="1" thickBot="1">
      <c r="A69" s="11">
        <v>3</v>
      </c>
      <c r="B69" s="49" t="s">
        <v>90</v>
      </c>
      <c r="C69" s="12" t="s">
        <v>91</v>
      </c>
      <c r="D69" s="10">
        <v>16</v>
      </c>
      <c r="E69" s="13"/>
      <c r="F69" s="43">
        <f t="shared" ref="F69:F70" si="7">E69*D69</f>
        <v>0</v>
      </c>
      <c r="I69" s="3"/>
      <c r="K69" s="3"/>
    </row>
    <row r="70" spans="1:11" ht="48" customHeight="1" thickBot="1">
      <c r="A70" s="11">
        <v>4</v>
      </c>
      <c r="B70" s="49" t="s">
        <v>90</v>
      </c>
      <c r="C70" s="12" t="s">
        <v>92</v>
      </c>
      <c r="D70" s="10">
        <v>1</v>
      </c>
      <c r="E70" s="13"/>
      <c r="F70" s="43">
        <f t="shared" si="7"/>
        <v>0</v>
      </c>
      <c r="I70" s="3"/>
      <c r="K70" s="3"/>
    </row>
    <row r="71" spans="1:11" ht="20.100000000000001" customHeight="1" thickBot="1">
      <c r="A71" s="15"/>
      <c r="B71" s="15"/>
      <c r="C71" s="15"/>
      <c r="D71" s="15"/>
      <c r="E71" s="15"/>
      <c r="F71" s="44"/>
    </row>
    <row r="72" spans="1:11" ht="45" customHeight="1" thickBot="1">
      <c r="A72" s="8"/>
      <c r="B72" s="17"/>
      <c r="C72" s="18" t="s">
        <v>43</v>
      </c>
      <c r="D72" s="19"/>
      <c r="E72" s="20"/>
      <c r="F72" s="21">
        <f>SUM(F68:F70)</f>
        <v>0</v>
      </c>
    </row>
    <row r="73" spans="1:11" ht="15" thickBot="1"/>
    <row r="74" spans="1:11" ht="45" customHeight="1" thickBot="1">
      <c r="C74" s="18" t="s">
        <v>110</v>
      </c>
      <c r="D74" s="19"/>
      <c r="E74" s="20"/>
      <c r="F74" s="21">
        <f>F72+F64+F53+F44+F34+F27+F20+F12</f>
        <v>0</v>
      </c>
    </row>
    <row r="77" spans="1:11" ht="17.399999999999999">
      <c r="A77" s="29" t="s">
        <v>8</v>
      </c>
      <c r="B77" s="29"/>
    </row>
    <row r="78" spans="1:11" ht="34.799999999999997">
      <c r="A78" s="37" t="s">
        <v>0</v>
      </c>
      <c r="B78" s="22"/>
    </row>
    <row r="79" spans="1:11" ht="17.399999999999999">
      <c r="A79" s="29" t="s">
        <v>1</v>
      </c>
      <c r="B79" s="29"/>
    </row>
  </sheetData>
  <mergeCells count="2">
    <mergeCell ref="A3:F3"/>
    <mergeCell ref="A1:F1"/>
  </mergeCells>
  <phoneticPr fontId="17" type="noConversion"/>
  <pageMargins left="0.7" right="0.7" top="0.75" bottom="0.75" header="0.3" footer="0.3"/>
  <pageSetup paperSize="9" scale="24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0CC0F3-DE2E-425F-93EE-D41BC041108D}">
  <sheetPr>
    <tabColor rgb="FFFFFF00"/>
  </sheetPr>
  <dimension ref="A1:K16"/>
  <sheetViews>
    <sheetView view="pageBreakPreview" topLeftCell="A3" zoomScale="60" zoomScaleNormal="100" workbookViewId="0">
      <selection activeCell="F6" sqref="F6"/>
    </sheetView>
  </sheetViews>
  <sheetFormatPr baseColWidth="10" defaultRowHeight="14.4"/>
  <cols>
    <col min="2" max="2" width="16.88671875" customWidth="1"/>
    <col min="3" max="3" width="36.5546875" customWidth="1"/>
    <col min="4" max="4" width="12.21875" customWidth="1"/>
    <col min="5" max="5" width="45.77734375" customWidth="1"/>
    <col min="6" max="6" width="60.77734375" customWidth="1"/>
  </cols>
  <sheetData>
    <row r="1" spans="1:11" ht="150" customHeight="1">
      <c r="A1" s="92" t="s">
        <v>114</v>
      </c>
      <c r="B1" s="92"/>
      <c r="C1" s="92"/>
      <c r="D1" s="92"/>
      <c r="E1" s="92"/>
      <c r="F1" s="92"/>
    </row>
    <row r="3" spans="1:11" ht="28.8">
      <c r="A3" s="90" t="s">
        <v>47</v>
      </c>
      <c r="B3" s="91"/>
      <c r="C3" s="91"/>
      <c r="D3" s="91"/>
      <c r="E3" s="91"/>
      <c r="F3" s="91"/>
    </row>
    <row r="5" spans="1:11" ht="15" thickBot="1"/>
    <row r="6" spans="1:11" ht="75" customHeight="1" thickBot="1">
      <c r="A6" s="5" t="s">
        <v>2</v>
      </c>
      <c r="B6" s="6" t="s">
        <v>3</v>
      </c>
      <c r="C6" s="6" t="s">
        <v>4</v>
      </c>
      <c r="D6" s="6" t="s">
        <v>5</v>
      </c>
      <c r="E6" s="7" t="s">
        <v>6</v>
      </c>
      <c r="F6" s="6" t="s">
        <v>7</v>
      </c>
    </row>
    <row r="7" spans="1:11" ht="75" customHeight="1" thickBot="1">
      <c r="A7" s="66">
        <v>1</v>
      </c>
      <c r="B7" s="49" t="s">
        <v>58</v>
      </c>
      <c r="C7" s="55" t="s">
        <v>42</v>
      </c>
      <c r="D7" s="27">
        <v>1</v>
      </c>
      <c r="E7" s="56"/>
      <c r="F7" s="14">
        <f t="shared" ref="F7" si="0">E7*D7</f>
        <v>0</v>
      </c>
      <c r="I7" s="3"/>
      <c r="K7" s="3"/>
    </row>
    <row r="8" spans="1:11" ht="15" thickBot="1"/>
    <row r="9" spans="1:11" ht="45" customHeight="1" thickBot="1">
      <c r="C9" s="18" t="s">
        <v>43</v>
      </c>
      <c r="D9" s="19"/>
      <c r="E9" s="20"/>
      <c r="F9" s="21">
        <f>F7</f>
        <v>0</v>
      </c>
    </row>
    <row r="10" spans="1:11" ht="15" thickBot="1"/>
    <row r="11" spans="1:11" ht="45" customHeight="1" thickBot="1">
      <c r="C11" s="18" t="s">
        <v>110</v>
      </c>
      <c r="D11" s="19"/>
      <c r="E11" s="20"/>
      <c r="F11" s="21">
        <f>F9</f>
        <v>0</v>
      </c>
    </row>
    <row r="13" spans="1:11" ht="17.399999999999999">
      <c r="A13" s="29" t="s">
        <v>8</v>
      </c>
      <c r="B13" s="29"/>
    </row>
    <row r="14" spans="1:11" ht="17.399999999999999">
      <c r="A14" s="29"/>
      <c r="B14" s="29"/>
    </row>
    <row r="15" spans="1:11" ht="34.799999999999997">
      <c r="A15" s="37" t="s">
        <v>0</v>
      </c>
      <c r="B15" s="22"/>
    </row>
    <row r="16" spans="1:11" ht="17.399999999999999">
      <c r="A16" s="29" t="s">
        <v>1</v>
      </c>
      <c r="B16" s="29"/>
    </row>
  </sheetData>
  <mergeCells count="2">
    <mergeCell ref="A3:F3"/>
    <mergeCell ref="A1:F1"/>
  </mergeCells>
  <pageMargins left="0.7" right="0.7" top="0.75" bottom="0.75" header="0.3" footer="0.3"/>
  <pageSetup paperSize="9" scale="4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Lot 3 DQE Climatisation </vt:lpstr>
      <vt:lpstr>Lot 1 DQE Chaudières</vt:lpstr>
      <vt:lpstr>Lot 2 DQE Vmc</vt:lpstr>
      <vt:lpstr>Lot 4 DQE GTB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j.benichou@bois-colombes.com</dc:creator>
  <cp:keywords/>
  <dc:description/>
  <cp:lastModifiedBy>SAWADOGO Adama</cp:lastModifiedBy>
  <cp:revision/>
  <cp:lastPrinted>2025-08-11T13:53:15Z</cp:lastPrinted>
  <dcterms:created xsi:type="dcterms:W3CDTF">2013-10-10T12:16:05Z</dcterms:created>
  <dcterms:modified xsi:type="dcterms:W3CDTF">2025-10-22T07:54:03Z</dcterms:modified>
  <cp:category/>
  <cp:contentStatus/>
</cp:coreProperties>
</file>